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pepacc.sharepoint.com/sites/AMP/Documentos Partilhados/PDR2020/13.MONITORIZAÇÃO/SITE/2025_03_31/"/>
    </mc:Choice>
  </mc:AlternateContent>
  <xr:revisionPtr revIDLastSave="0" documentId="8_{E325FF55-43CF-4011-9DAF-6213118DB163}" xr6:coauthVersionLast="47" xr6:coauthVersionMax="47" xr10:uidLastSave="{00000000-0000-0000-0000-000000000000}"/>
  <bookViews>
    <workbookView xWindow="-110" yWindow="-110" windowWidth="19420" windowHeight="10300" xr2:uid="{B02F42AC-8E57-400C-B4E6-24103974221F}"/>
  </bookViews>
  <sheets>
    <sheet name="ProSel_OP" sheetId="1" r:id="rId1"/>
  </sheets>
  <definedNames>
    <definedName name="_xlnm.Print_Area" localSheetId="0">ProSel_OP!$B$1:$R$86</definedName>
    <definedName name="org" localSheetId="0">#REF!</definedName>
    <definedName name="org">#REF!</definedName>
    <definedName name="_xlnm.Print_Titles" localSheetId="0">ProSel_OP!$B:$B,ProSel_OP!$1:$13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0" i="1" l="1"/>
  <c r="L60" i="1"/>
  <c r="H60" i="1"/>
  <c r="D60" i="1"/>
  <c r="O60" i="1"/>
  <c r="K60" i="1"/>
  <c r="G60" i="1"/>
  <c r="R60" i="1"/>
  <c r="Q60" i="1"/>
  <c r="N60" i="1"/>
  <c r="M60" i="1"/>
  <c r="J60" i="1"/>
  <c r="I60" i="1"/>
  <c r="F60" i="1"/>
  <c r="E60" i="1"/>
  <c r="M51" i="1"/>
  <c r="M49" i="1" s="1"/>
  <c r="L51" i="1"/>
  <c r="L49" i="1" s="1"/>
  <c r="O51" i="1"/>
  <c r="O49" i="1" s="1"/>
  <c r="K51" i="1"/>
  <c r="K49" i="1" s="1"/>
  <c r="G51" i="1"/>
  <c r="G49" i="1" s="1"/>
  <c r="R51" i="1"/>
  <c r="R49" i="1" s="1"/>
  <c r="N51" i="1"/>
  <c r="N49" i="1" s="1"/>
  <c r="J51" i="1"/>
  <c r="J49" i="1" s="1"/>
  <c r="F51" i="1"/>
  <c r="F49" i="1" s="1"/>
  <c r="Q51" i="1"/>
  <c r="Q49" i="1" s="1"/>
  <c r="P51" i="1"/>
  <c r="I51" i="1"/>
  <c r="I49" i="1" s="1"/>
  <c r="H51" i="1"/>
  <c r="E49" i="1"/>
  <c r="P49" i="1"/>
  <c r="H49" i="1"/>
  <c r="D49" i="1"/>
  <c r="R37" i="1"/>
  <c r="J37" i="1"/>
  <c r="O37" i="1"/>
  <c r="G37" i="1"/>
  <c r="N37" i="1"/>
  <c r="F37" i="1"/>
  <c r="Q37" i="1"/>
  <c r="M37" i="1"/>
  <c r="I37" i="1"/>
  <c r="E37" i="1"/>
  <c r="P37" i="1"/>
  <c r="L37" i="1"/>
  <c r="H37" i="1"/>
  <c r="D37" i="1"/>
  <c r="K37" i="1"/>
  <c r="R21" i="1"/>
  <c r="J21" i="1"/>
  <c r="O21" i="1"/>
  <c r="G21" i="1"/>
  <c r="N21" i="1"/>
  <c r="F21" i="1"/>
  <c r="Q21" i="1"/>
  <c r="M21" i="1"/>
  <c r="I21" i="1"/>
  <c r="E21" i="1"/>
  <c r="P21" i="1"/>
  <c r="L21" i="1"/>
  <c r="H21" i="1"/>
  <c r="D21" i="1"/>
  <c r="K21" i="1"/>
  <c r="P14" i="1"/>
  <c r="H14" i="1"/>
  <c r="O14" i="1"/>
  <c r="G14" i="1"/>
  <c r="G12" i="1" s="1"/>
  <c r="R14" i="1"/>
  <c r="N14" i="1"/>
  <c r="J14" i="1"/>
  <c r="J12" i="1" s="1"/>
  <c r="F14" i="1"/>
  <c r="Q14" i="1"/>
  <c r="M14" i="1"/>
  <c r="I14" i="1"/>
  <c r="E14" i="1"/>
  <c r="E12" i="1" s="1"/>
  <c r="L14" i="1"/>
  <c r="K14" i="1"/>
  <c r="D14" i="1"/>
  <c r="D12" i="1" s="1"/>
  <c r="F12" i="1" l="1"/>
  <c r="N12" i="1"/>
  <c r="L12" i="1"/>
  <c r="R12" i="1"/>
  <c r="K12" i="1"/>
  <c r="O12" i="1"/>
  <c r="M12" i="1"/>
  <c r="P12" i="1"/>
  <c r="H12" i="1"/>
  <c r="I12" i="1"/>
  <c r="Q12" i="1"/>
</calcChain>
</file>

<file path=xl/sharedStrings.xml><?xml version="1.0" encoding="utf-8"?>
<sst xmlns="http://schemas.openxmlformats.org/spreadsheetml/2006/main" count="160" uniqueCount="140">
  <si>
    <t>Indicadores de monitorização: 2014-2022 (por Áreas de Intervenção e Operações PDR2020)</t>
  </si>
  <si>
    <t>Processo de seleção (candidaturas apresentadas, analisadas, decididas e contratadas)</t>
  </si>
  <si>
    <t>ÁREAS DE INTERVENÇÃO / OPERAÇÕES PDR2020</t>
  </si>
  <si>
    <t>PROGRAMAÇÃO
2014-2022  [a]</t>
  </si>
  <si>
    <t>DOTAÇÃO
CONSIGNADA</t>
  </si>
  <si>
    <t>CANDIDATURAS
APRESENTADAS [c]</t>
  </si>
  <si>
    <t>CANDIDATURAS
ANALISADAS [d]</t>
  </si>
  <si>
    <t>CANDIDATURAS DECIDIDAS [e]</t>
  </si>
  <si>
    <t>CONTRATOS</t>
  </si>
  <si>
    <t>Transitados</t>
  </si>
  <si>
    <t>Concursos [b]</t>
  </si>
  <si>
    <t>Total  [f]</t>
  </si>
  <si>
    <t>Aprovadas</t>
  </si>
  <si>
    <t>Indeferidas</t>
  </si>
  <si>
    <t>Despesa
pública</t>
  </si>
  <si>
    <t>Nº</t>
  </si>
  <si>
    <t>Investimen-
to/Custo</t>
  </si>
  <si>
    <t>Investimen-
to elegível</t>
  </si>
  <si>
    <t>mil euros</t>
  </si>
  <si>
    <t>PDR2020</t>
  </si>
  <si>
    <t>A1</t>
  </si>
  <si>
    <t>INOVAÇÃO E CONHECIMENTO</t>
  </si>
  <si>
    <t>1.0.1</t>
  </si>
  <si>
    <t>Grupos operacionais</t>
  </si>
  <si>
    <t>2.1.1</t>
  </si>
  <si>
    <t>Ações de formação</t>
  </si>
  <si>
    <t>2.1.4</t>
  </si>
  <si>
    <t>Ações de informação</t>
  </si>
  <si>
    <t>2.2.1</t>
  </si>
  <si>
    <t>Apoio ao fornecimento de serviços de aconselhamento agrícola e florestal</t>
  </si>
  <si>
    <t>2.2.2</t>
  </si>
  <si>
    <t>Apoio à criação de serviços de aconselhamento</t>
  </si>
  <si>
    <t>2.2.3</t>
  </si>
  <si>
    <t>Apoio à formação de conselheiros das entidades prestadoras do serviço de aconselhamento</t>
  </si>
  <si>
    <t>A2</t>
  </si>
  <si>
    <t>COMPETITIVIDADE E ORGANIZAÇÃO DA PRODUÇÃO</t>
  </si>
  <si>
    <t>3.1.1</t>
  </si>
  <si>
    <t>Jovens agricultores</t>
  </si>
  <si>
    <t>3.1.2</t>
  </si>
  <si>
    <t>Investimento de jovens agricultores na exploração agrícola</t>
  </si>
  <si>
    <t>3.2.1</t>
  </si>
  <si>
    <t>Investimento na exploração agrícola</t>
  </si>
  <si>
    <t>3.2.2</t>
  </si>
  <si>
    <t>Pequenos investimentos nas explorações agrícolas</t>
  </si>
  <si>
    <t>3.3.1</t>
  </si>
  <si>
    <t>Investimento na transformação e comercialização de produtos agrícolas</t>
  </si>
  <si>
    <t>3.3.2</t>
  </si>
  <si>
    <t>Pequenos investimentos na transformação e comercialização de produtos agrícolas</t>
  </si>
  <si>
    <t>3.4.1</t>
  </si>
  <si>
    <t>Desenvolvimento do regadio eficiente</t>
  </si>
  <si>
    <t>3.4.2</t>
  </si>
  <si>
    <t xml:space="preserve"> Melhoria da eficiência dos regadios existentes</t>
  </si>
  <si>
    <t>3.4.3</t>
  </si>
  <si>
    <t>Drenagem e estruturação fundiária</t>
  </si>
  <si>
    <t>4.0.1</t>
  </si>
  <si>
    <t>Investimentos em produtos florestais identificados como agrícolas no Anexo I do Tratado</t>
  </si>
  <si>
    <t>4.0.2</t>
  </si>
  <si>
    <t>Investimentos em produtos florestais não identificados como agrícolas no Anexo I do Tratado</t>
  </si>
  <si>
    <t>5.1.1</t>
  </si>
  <si>
    <t>Criação de agrupamentos e organizações de produtores</t>
  </si>
  <si>
    <t>5.2.1</t>
  </si>
  <si>
    <t>Organizações interprofissionais</t>
  </si>
  <si>
    <t>6.2.1</t>
  </si>
  <si>
    <t>Prevenção de calamidades e catástrofes naturais</t>
  </si>
  <si>
    <t>6.2.2</t>
  </si>
  <si>
    <t>Restabelecimento do potencial produtivo</t>
  </si>
  <si>
    <t>A3</t>
  </si>
  <si>
    <t>AMBIENTE, EFICIÊNCIA NO USO DE RECURSOS E CLIMA</t>
  </si>
  <si>
    <t>7.8.3</t>
  </si>
  <si>
    <t>Recursos genéticos - Conservação e melhoramento de recursos genéticos animais</t>
  </si>
  <si>
    <t>7.8.4</t>
  </si>
  <si>
    <t>Recursos genéticos - Conservação e melhoramento de recursos genéticos vegetais</t>
  </si>
  <si>
    <t>7.8.5</t>
  </si>
  <si>
    <t>Conservação e melhoramento de recursos genéticos florestais</t>
  </si>
  <si>
    <t>7.11.1</t>
  </si>
  <si>
    <t>Investimentos não produtivos</t>
  </si>
  <si>
    <t xml:space="preserve"> 8.1.1</t>
  </si>
  <si>
    <t>Florestação de terras agrícolas e não-agrícolas</t>
  </si>
  <si>
    <t xml:space="preserve"> 8.1.2</t>
  </si>
  <si>
    <t xml:space="preserve"> Instalação de sistemas agroflorestais</t>
  </si>
  <si>
    <t xml:space="preserve"> 8.1.3</t>
  </si>
  <si>
    <t>Prevenção  da floresta contra agentes  bióticos e abióticos</t>
  </si>
  <si>
    <t xml:space="preserve"> 8.1.4</t>
  </si>
  <si>
    <t>Restabelecimento da floresta afetada por agentes  bióticos e abióticos ou por acontecimentos catastróficos</t>
  </si>
  <si>
    <t xml:space="preserve"> 8.1.5</t>
  </si>
  <si>
    <t>Melhoria da resiliência e do valor ambiental das florestas</t>
  </si>
  <si>
    <t xml:space="preserve"> 8.1.6</t>
  </si>
  <si>
    <t xml:space="preserve"> Melhoria do valor económico das florestas</t>
  </si>
  <si>
    <t>8.2.1</t>
  </si>
  <si>
    <t>Gestão de recursos cinegéticos</t>
  </si>
  <si>
    <t>A4</t>
  </si>
  <si>
    <t>DESENVOLVIMENTO LOCAL</t>
  </si>
  <si>
    <t>10.1.1</t>
  </si>
  <si>
    <t>Preparação e reforço das capacidades, formação e ligação em rede dos GAL</t>
  </si>
  <si>
    <t>10.2.1</t>
  </si>
  <si>
    <t>Implementação das Estratégias de Desenvolvimento Local (EDL)</t>
  </si>
  <si>
    <t>10.2.1.1</t>
  </si>
  <si>
    <t>Regime simplificado de pequenos investimentos nas explorações agrícolas</t>
  </si>
  <si>
    <t>10.2.1.2</t>
  </si>
  <si>
    <t>Pequenos investimentos na transformação e comercialização</t>
  </si>
  <si>
    <t>10.2.1.3</t>
  </si>
  <si>
    <t>Diversificação de atividades na exploração</t>
  </si>
  <si>
    <t>10.2.1.4</t>
  </si>
  <si>
    <t xml:space="preserve">Cadeias curtas e mercados locais </t>
  </si>
  <si>
    <t>10.2.1.5</t>
  </si>
  <si>
    <t>Promoção de produtos de qualidade locais</t>
  </si>
  <si>
    <t>10.2.1.6</t>
  </si>
  <si>
    <t>Renovação de aldeias</t>
  </si>
  <si>
    <t>10.3.1</t>
  </si>
  <si>
    <t>Cooperação interterritorial e transnacional dos GAL</t>
  </si>
  <si>
    <t>10.4.1</t>
  </si>
  <si>
    <t>Custos de funcionamento e animação</t>
  </si>
  <si>
    <t>M20</t>
  </si>
  <si>
    <t>Assistência técnica aos Estados-Membros</t>
  </si>
  <si>
    <t>Outros (não Rede Rural)</t>
  </si>
  <si>
    <t>Rede Rural</t>
  </si>
  <si>
    <t>M21</t>
  </si>
  <si>
    <t>Apoio temporário excecional aos agricultores e às PME afetados pela crise da COVID-19</t>
  </si>
  <si>
    <t>M22</t>
  </si>
  <si>
    <t>Apoio temporário excecional aos agricultores e às PME afetados pela invasão da Ucrânia</t>
  </si>
  <si>
    <t>M97</t>
  </si>
  <si>
    <t>Reforma antecipada</t>
  </si>
  <si>
    <t>M3
Instrumentos
financeiros</t>
  </si>
  <si>
    <t>3.1.3 - Investimento de jovens agricultores na exploração agrícola apoiado por um instrumento financeiro</t>
  </si>
  <si>
    <t>3.2.3 - Investimento nas explorações agrícolas apoiado por um instrumento financeiro</t>
  </si>
  <si>
    <t>3.3.3 - Investimento na transformação e comercialização de produtos agrícolas apoiado por um instrumento financeiro</t>
  </si>
  <si>
    <t>M6</t>
  </si>
  <si>
    <t>6.1.1 - Seguros</t>
  </si>
  <si>
    <t>Medidas operacionalizadas no PU</t>
  </si>
  <si>
    <t>Medida 7 - Agricultura e recursos naturais</t>
  </si>
  <si>
    <t>Medida 9 - Manutenção da atividade agrícola e zonas desfavorecidas</t>
  </si>
  <si>
    <t>Notas:</t>
  </si>
  <si>
    <t>Dados reportados a 31 de março de 2025</t>
  </si>
  <si>
    <t>N.d.</t>
  </si>
  <si>
    <t>[a] - Decisão C(2024) 1690 de 8 de março.</t>
  </si>
  <si>
    <t>[b] - Despesa pública colocada a concurso líquida da despesa pública libertada decorrente do encerramento de concursos.</t>
  </si>
  <si>
    <t>[c] - Dados relativos a candidaturas submetidas (não inclui candidaturas desistidas).</t>
  </si>
  <si>
    <t>[d] - Candidaturas com análise do técnico analista concluída (análise de valia ou análise integral).</t>
  </si>
  <si>
    <t>[e] - Candidaturas decididas (não inclui as decisões revogadas).</t>
  </si>
  <si>
    <t>[f] - Inclui as candidaturas não aprovadas por falta de dotação.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</si>
</sst>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,##0_ ;\-#,##0\ "/>
    <numFmt numFmtId="166" formatCode="#,##0.0_ ;\-#,##0.0\ 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0"/>
      <name val="Arial"/>
      <family val="2"/>
    </font>
    <font>
      <sz val="9"/>
      <name val="Aptos Narrow"/>
      <family val="2"/>
      <scheme val="minor"/>
    </font>
    <font>
      <b/>
      <sz val="18"/>
      <color theme="6" tint="-0.249977111117893"/>
      <name val="Aptos Narrow"/>
      <family val="2"/>
      <scheme val="minor"/>
    </font>
    <font>
      <sz val="16"/>
      <color theme="6" tint="-0.249977111117893"/>
      <name val="Aptos Narrow"/>
      <family val="2"/>
      <scheme val="minor"/>
    </font>
    <font>
      <sz val="9"/>
      <color rgb="FFC00000"/>
      <name val="Aptos Narrow"/>
      <family val="2"/>
      <scheme val="minor"/>
    </font>
    <font>
      <b/>
      <sz val="9"/>
      <color rgb="FFC00000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0"/>
      <color rgb="FFC00000"/>
      <name val="Aptos Narrow"/>
      <family val="2"/>
      <scheme val="minor"/>
    </font>
    <font>
      <sz val="10"/>
      <color theme="6" tint="-0.249977111117893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0"/>
      <color theme="0"/>
      <name val="Aptos Narrow"/>
      <family val="2"/>
      <scheme val="minor"/>
    </font>
    <font>
      <b/>
      <sz val="9"/>
      <name val="Aptos Narrow"/>
      <family val="2"/>
      <scheme val="minor"/>
    </font>
    <font>
      <b/>
      <sz val="14"/>
      <color theme="6" tint="-0.249977111117893"/>
      <name val="Aptos Narrow"/>
      <family val="2"/>
      <scheme val="minor"/>
    </font>
    <font>
      <b/>
      <sz val="12"/>
      <color theme="6" tint="-0.249977111117893"/>
      <name val="Aptos Narrow"/>
      <family val="2"/>
      <scheme val="minor"/>
    </font>
    <font>
      <b/>
      <sz val="9"/>
      <color indexed="19"/>
      <name val="Aptos Narrow"/>
      <family val="2"/>
      <scheme val="minor"/>
    </font>
    <font>
      <b/>
      <sz val="12"/>
      <color indexed="19"/>
      <name val="Aptos Narrow"/>
      <family val="2"/>
      <scheme val="minor"/>
    </font>
    <font>
      <sz val="10"/>
      <name val="Aptos Narrow"/>
      <family val="2"/>
      <scheme val="minor"/>
    </font>
    <font>
      <sz val="12"/>
      <color theme="1" tint="0.14999847407452621"/>
      <name val="Aptos Narrow"/>
      <family val="2"/>
      <scheme val="minor"/>
    </font>
    <font>
      <sz val="12"/>
      <name val="Aptos Narrow"/>
      <family val="2"/>
      <scheme val="minor"/>
    </font>
    <font>
      <i/>
      <sz val="10"/>
      <color theme="1" tint="0.14999847407452621"/>
      <name val="Aptos Narrow"/>
      <family val="2"/>
      <scheme val="minor"/>
    </font>
    <font>
      <i/>
      <sz val="11"/>
      <color theme="1" tint="0.14999847407452621"/>
      <name val="Aptos Narrow"/>
      <family val="2"/>
      <scheme val="minor"/>
    </font>
    <font>
      <i/>
      <sz val="12"/>
      <color theme="1" tint="0.14999847407452621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0"/>
      <color theme="1" tint="0.249977111117893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7CB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double">
        <color theme="6" tint="-0.24994659260841701"/>
      </left>
      <right style="thin">
        <color theme="6" tint="-0.24994659260841701"/>
      </right>
      <top style="double">
        <color theme="6" tint="-0.24994659260841701"/>
      </top>
      <bottom style="double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double">
        <color theme="6" tint="-0.24994659260841701"/>
      </top>
      <bottom style="double">
        <color theme="6" tint="-0.24994659260841701"/>
      </bottom>
      <diagonal/>
    </border>
    <border>
      <left style="thin">
        <color theme="6" tint="-0.24994659260841701"/>
      </left>
      <right style="double">
        <color theme="6" tint="-0.24994659260841701"/>
      </right>
      <top style="double">
        <color theme="6" tint="-0.24994659260841701"/>
      </top>
      <bottom style="double">
        <color theme="6" tint="-0.2499465926084170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86">
    <xf numFmtId="0" fontId="0" fillId="0" borderId="0" xfId="0"/>
    <xf numFmtId="0" fontId="4" fillId="0" borderId="0" xfId="1" applyFont="1"/>
    <xf numFmtId="0" fontId="5" fillId="0" borderId="0" xfId="2" applyFont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7" fillId="0" borderId="0" xfId="1" applyFont="1"/>
    <xf numFmtId="0" fontId="5" fillId="0" borderId="0" xfId="2" applyFont="1" applyAlignment="1">
      <alignment vertical="center" wrapText="1"/>
    </xf>
    <xf numFmtId="0" fontId="8" fillId="0" borderId="0" xfId="1" applyFont="1" applyAlignment="1">
      <alignment horizontal="center" vertical="center" wrapText="1"/>
    </xf>
    <xf numFmtId="3" fontId="9" fillId="0" borderId="0" xfId="1" applyNumberFormat="1" applyFont="1" applyAlignment="1">
      <alignment horizontal="center" vertical="center" wrapText="1"/>
    </xf>
    <xf numFmtId="3" fontId="9" fillId="0" borderId="0" xfId="1" applyNumberFormat="1" applyFont="1" applyAlignment="1">
      <alignment horizontal="right" vertical="center" wrapText="1"/>
    </xf>
    <xf numFmtId="3" fontId="9" fillId="0" borderId="0" xfId="1" applyNumberFormat="1" applyFont="1"/>
    <xf numFmtId="0" fontId="7" fillId="0" borderId="0" xfId="1" applyFont="1" applyAlignment="1">
      <alignment horizontal="center" vertical="center" wrapText="1"/>
    </xf>
    <xf numFmtId="3" fontId="10" fillId="0" borderId="0" xfId="1" applyNumberFormat="1" applyFont="1" applyAlignment="1">
      <alignment horizontal="center" vertical="center"/>
    </xf>
    <xf numFmtId="3" fontId="10" fillId="0" borderId="0" xfId="1" quotePrefix="1" applyNumberFormat="1" applyFont="1" applyAlignment="1">
      <alignment vertical="center"/>
    </xf>
    <xf numFmtId="3" fontId="10" fillId="0" borderId="0" xfId="1" quotePrefix="1" applyNumberFormat="1" applyFont="1" applyAlignment="1">
      <alignment horizontal="center" vertical="center"/>
    </xf>
    <xf numFmtId="3" fontId="10" fillId="0" borderId="0" xfId="1" applyNumberFormat="1" applyFont="1"/>
    <xf numFmtId="3" fontId="11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3" fontId="13" fillId="2" borderId="2" xfId="2" applyNumberFormat="1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3" fontId="2" fillId="2" borderId="3" xfId="2" applyNumberFormat="1" applyFont="1" applyFill="1" applyBorder="1" applyAlignment="1">
      <alignment horizontal="center" vertical="center" wrapText="1"/>
    </xf>
    <xf numFmtId="3" fontId="2" fillId="2" borderId="0" xfId="2" applyNumberFormat="1" applyFont="1" applyFill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3" fillId="2" borderId="5" xfId="2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3" fontId="13" fillId="2" borderId="5" xfId="2" applyNumberFormat="1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3" fontId="2" fillId="2" borderId="6" xfId="2" applyNumberFormat="1" applyFont="1" applyFill="1" applyBorder="1" applyAlignment="1">
      <alignment horizontal="center" vertical="center" wrapText="1"/>
    </xf>
    <xf numFmtId="3" fontId="2" fillId="2" borderId="7" xfId="2" applyNumberFormat="1" applyFont="1" applyFill="1" applyBorder="1" applyAlignment="1">
      <alignment horizontal="center" vertical="center" wrapText="1"/>
    </xf>
    <xf numFmtId="0" fontId="14" fillId="3" borderId="5" xfId="2" applyFont="1" applyFill="1" applyBorder="1" applyAlignment="1">
      <alignment horizontal="center" vertical="center" wrapText="1"/>
    </xf>
    <xf numFmtId="3" fontId="14" fillId="3" borderId="5" xfId="2" applyNumberFormat="1" applyFont="1" applyFill="1" applyBorder="1" applyAlignment="1">
      <alignment horizontal="center" vertical="center" wrapText="1"/>
    </xf>
    <xf numFmtId="0" fontId="14" fillId="3" borderId="8" xfId="2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3" fontId="15" fillId="3" borderId="10" xfId="1" applyNumberFormat="1" applyFont="1" applyFill="1" applyBorder="1" applyAlignment="1">
      <alignment horizontal="center" vertical="center" wrapText="1"/>
    </xf>
    <xf numFmtId="3" fontId="15" fillId="3" borderId="10" xfId="1" applyNumberFormat="1" applyFont="1" applyFill="1" applyBorder="1" applyAlignment="1">
      <alignment horizontal="center" vertical="center" wrapText="1"/>
    </xf>
    <xf numFmtId="0" fontId="14" fillId="3" borderId="10" xfId="2" applyFont="1" applyFill="1" applyBorder="1" applyAlignment="1">
      <alignment horizontal="center" vertical="center" wrapText="1"/>
    </xf>
    <xf numFmtId="3" fontId="15" fillId="3" borderId="11" xfId="1" applyNumberFormat="1" applyFont="1" applyFill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17" fillId="0" borderId="12" xfId="2" applyFont="1" applyBorder="1" applyAlignment="1">
      <alignment horizontal="left" vertical="center" wrapText="1" indent="2"/>
    </xf>
    <xf numFmtId="0" fontId="17" fillId="0" borderId="13" xfId="2" applyFont="1" applyBorder="1" applyAlignment="1">
      <alignment horizontal="left" vertical="center" wrapText="1" indent="2"/>
    </xf>
    <xf numFmtId="164" fontId="18" fillId="0" borderId="13" xfId="1" applyNumberFormat="1" applyFont="1" applyBorder="1" applyAlignment="1">
      <alignment horizontal="right" vertical="center" wrapText="1" indent="1"/>
    </xf>
    <xf numFmtId="164" fontId="18" fillId="0" borderId="14" xfId="1" applyNumberFormat="1" applyFont="1" applyBorder="1" applyAlignment="1">
      <alignment horizontal="right" vertical="center" wrapText="1" indent="1"/>
    </xf>
    <xf numFmtId="164" fontId="4" fillId="0" borderId="0" xfId="1" applyNumberFormat="1" applyFont="1" applyAlignment="1">
      <alignment vertical="center" wrapText="1"/>
    </xf>
    <xf numFmtId="0" fontId="19" fillId="0" borderId="0" xfId="1" applyFont="1" applyAlignment="1">
      <alignment horizontal="center" vertical="center" wrapText="1"/>
    </xf>
    <xf numFmtId="0" fontId="19" fillId="0" borderId="0" xfId="1" applyFont="1" applyAlignment="1">
      <alignment horizontal="left" vertical="center" wrapText="1" indent="2"/>
    </xf>
    <xf numFmtId="164" fontId="20" fillId="0" borderId="0" xfId="1" applyNumberFormat="1" applyFont="1" applyAlignment="1">
      <alignment horizontal="right" vertical="center" wrapText="1" indent="1"/>
    </xf>
    <xf numFmtId="0" fontId="4" fillId="0" borderId="0" xfId="1" applyFont="1" applyAlignment="1">
      <alignment horizontal="right" vertical="center" wrapText="1" indent="1"/>
    </xf>
    <xf numFmtId="0" fontId="4" fillId="0" borderId="0" xfId="1" applyFont="1" applyAlignment="1">
      <alignment vertical="center"/>
    </xf>
    <xf numFmtId="0" fontId="21" fillId="4" borderId="15" xfId="1" applyFont="1" applyFill="1" applyBorder="1" applyAlignment="1">
      <alignment horizontal="center" vertical="center" wrapText="1"/>
    </xf>
    <xf numFmtId="0" fontId="21" fillId="4" borderId="16" xfId="1" applyFont="1" applyFill="1" applyBorder="1" applyAlignment="1">
      <alignment horizontal="left" vertical="center" wrapText="1"/>
    </xf>
    <xf numFmtId="165" fontId="22" fillId="4" borderId="17" xfId="1" applyNumberFormat="1" applyFont="1" applyFill="1" applyBorder="1" applyAlignment="1">
      <alignment horizontal="right" vertical="center" indent="1"/>
    </xf>
    <xf numFmtId="165" fontId="23" fillId="4" borderId="17" xfId="1" applyNumberFormat="1" applyFont="1" applyFill="1" applyBorder="1" applyAlignment="1">
      <alignment horizontal="right" vertical="center" indent="1"/>
    </xf>
    <xf numFmtId="0" fontId="21" fillId="0" borderId="15" xfId="1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165" fontId="22" fillId="0" borderId="17" xfId="1" applyNumberFormat="1" applyFont="1" applyBorder="1" applyAlignment="1">
      <alignment horizontal="right" vertical="center" indent="1"/>
    </xf>
    <xf numFmtId="165" fontId="23" fillId="4" borderId="17" xfId="3" applyNumberFormat="1" applyFont="1" applyFill="1" applyBorder="1" applyAlignment="1">
      <alignment horizontal="right" vertical="center" wrapText="1" indent="1"/>
    </xf>
    <xf numFmtId="165" fontId="23" fillId="0" borderId="17" xfId="1" applyNumberFormat="1" applyFont="1" applyBorder="1" applyAlignment="1">
      <alignment horizontal="right" vertical="center" indent="1"/>
    </xf>
    <xf numFmtId="0" fontId="0" fillId="0" borderId="16" xfId="0" applyBorder="1" applyAlignment="1">
      <alignment vertical="center" wrapText="1"/>
    </xf>
    <xf numFmtId="165" fontId="23" fillId="0" borderId="17" xfId="3" applyNumberFormat="1" applyFont="1" applyFill="1" applyBorder="1" applyAlignment="1">
      <alignment horizontal="right" vertical="center" wrapText="1" indent="1"/>
    </xf>
    <xf numFmtId="166" fontId="23" fillId="0" borderId="17" xfId="1" applyNumberFormat="1" applyFont="1" applyBorder="1" applyAlignment="1">
      <alignment horizontal="right" vertical="center" indent="1"/>
    </xf>
    <xf numFmtId="0" fontId="24" fillId="0" borderId="15" xfId="1" applyFont="1" applyBorder="1" applyAlignment="1">
      <alignment horizontal="center" vertical="center" wrapText="1"/>
    </xf>
    <xf numFmtId="0" fontId="25" fillId="5" borderId="16" xfId="0" applyFont="1" applyFill="1" applyBorder="1" applyAlignment="1">
      <alignment horizontal="left" vertical="center" wrapText="1" indent="4"/>
    </xf>
    <xf numFmtId="165" fontId="26" fillId="5" borderId="17" xfId="1" applyNumberFormat="1" applyFont="1" applyFill="1" applyBorder="1" applyAlignment="1">
      <alignment horizontal="right" vertical="center" indent="1"/>
    </xf>
    <xf numFmtId="0" fontId="1" fillId="4" borderId="16" xfId="0" applyFont="1" applyFill="1" applyBorder="1" applyAlignment="1">
      <alignment vertical="center" wrapText="1"/>
    </xf>
    <xf numFmtId="0" fontId="16" fillId="0" borderId="0" xfId="1" applyFont="1" applyAlignment="1">
      <alignment horizontal="left" vertical="center" wrapText="1" indent="1"/>
    </xf>
    <xf numFmtId="165" fontId="16" fillId="0" borderId="0" xfId="1" applyNumberFormat="1" applyFont="1" applyAlignment="1">
      <alignment horizontal="right" vertical="center" indent="1"/>
    </xf>
    <xf numFmtId="165" fontId="4" fillId="0" borderId="0" xfId="1" applyNumberFormat="1" applyFont="1" applyAlignment="1">
      <alignment horizontal="right" vertical="center" indent="1"/>
    </xf>
    <xf numFmtId="0" fontId="0" fillId="4" borderId="16" xfId="0" applyFill="1" applyBorder="1" applyAlignment="1">
      <alignment vertical="center" wrapText="1"/>
    </xf>
    <xf numFmtId="0" fontId="21" fillId="4" borderId="18" xfId="1" applyFont="1" applyFill="1" applyBorder="1" applyAlignment="1">
      <alignment horizontal="center" vertical="center" wrapText="1"/>
    </xf>
    <xf numFmtId="0" fontId="21" fillId="4" borderId="19" xfId="1" applyFont="1" applyFill="1" applyBorder="1" applyAlignment="1">
      <alignment horizontal="center" vertical="center" wrapText="1"/>
    </xf>
    <xf numFmtId="0" fontId="21" fillId="4" borderId="20" xfId="1" applyFont="1" applyFill="1" applyBorder="1" applyAlignment="1">
      <alignment horizontal="center" vertical="center" wrapText="1"/>
    </xf>
    <xf numFmtId="3" fontId="4" fillId="0" borderId="0" xfId="1" applyNumberFormat="1" applyFont="1" applyAlignment="1">
      <alignment vertical="center"/>
    </xf>
    <xf numFmtId="0" fontId="4" fillId="0" borderId="0" xfId="1" applyFont="1" applyAlignment="1">
      <alignment horizontal="left" vertical="center" wrapText="1"/>
    </xf>
    <xf numFmtId="164" fontId="27" fillId="0" borderId="0" xfId="1" applyNumberFormat="1" applyFont="1" applyAlignment="1">
      <alignment horizontal="right" vertical="center" wrapText="1" indent="1"/>
    </xf>
    <xf numFmtId="0" fontId="28" fillId="0" borderId="0" xfId="2" applyFont="1" applyAlignment="1">
      <alignment vertical="center"/>
    </xf>
    <xf numFmtId="3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164" fontId="4" fillId="0" borderId="0" xfId="1" applyNumberFormat="1" applyFont="1" applyAlignment="1">
      <alignment horizontal="left" vertical="center" wrapText="1"/>
    </xf>
    <xf numFmtId="4" fontId="21" fillId="0" borderId="0" xfId="1" applyNumberFormat="1" applyFont="1" applyAlignment="1">
      <alignment horizontal="right" vertical="center" wrapText="1"/>
    </xf>
    <xf numFmtId="9" fontId="4" fillId="0" borderId="0" xfId="3" applyFont="1" applyAlignment="1">
      <alignment vertical="center"/>
    </xf>
  </cellXfs>
  <cellStyles count="4">
    <cellStyle name="Normal" xfId="0" builtinId="0"/>
    <cellStyle name="Normal 2" xfId="1" xr:uid="{00DD205F-25A1-446D-A5C6-3E18124BFFE5}"/>
    <cellStyle name="Normal_Sheet1" xfId="2" xr:uid="{87F5538A-FE13-40D1-A025-0039136FDC9C}"/>
    <cellStyle name="Percentagem 2" xfId="3" xr:uid="{97E030D4-CECC-4269-9A11-F3FF571406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92983</xdr:colOff>
      <xdr:row>0</xdr:row>
      <xdr:rowOff>106589</xdr:rowOff>
    </xdr:from>
    <xdr:to>
      <xdr:col>2</xdr:col>
      <xdr:colOff>2030641</xdr:colOff>
      <xdr:row>2</xdr:row>
      <xdr:rowOff>158986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2BB34A96-47E1-4A9E-86E6-B7EB06EB2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133" y="106589"/>
          <a:ext cx="3112408" cy="687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BF92E-20FD-4D8C-A89B-AD9A181F73DF}">
  <dimension ref="A1:FU87"/>
  <sheetViews>
    <sheetView showGridLines="0" showZeros="0" tabSelected="1" zoomScale="70" zoomScaleNormal="70" zoomScaleSheetLayoutView="30" workbookViewId="0">
      <selection activeCell="C97" sqref="C97"/>
    </sheetView>
  </sheetViews>
  <sheetFormatPr defaultColWidth="11.1796875" defaultRowHeight="12" x14ac:dyDescent="0.35"/>
  <cols>
    <col min="1" max="1" width="0.81640625" style="53" customWidth="1"/>
    <col min="2" max="2" width="16.81640625" style="16" customWidth="1"/>
    <col min="3" max="3" width="81.81640625" style="43" customWidth="1"/>
    <col min="4" max="4" width="18.1796875" style="53" customWidth="1"/>
    <col min="5" max="6" width="18.1796875" style="77" customWidth="1"/>
    <col min="7" max="7" width="15.81640625" style="77" customWidth="1"/>
    <col min="8" max="8" width="18.1796875" style="77" customWidth="1"/>
    <col min="9" max="9" width="15.81640625" style="77" customWidth="1"/>
    <col min="10" max="10" width="18.1796875" style="77" customWidth="1"/>
    <col min="11" max="11" width="15.81640625" style="53" customWidth="1"/>
    <col min="12" max="12" width="18.1796875" style="53" customWidth="1"/>
    <col min="13" max="13" width="15.81640625" style="53" customWidth="1"/>
    <col min="14" max="14" width="18.1796875" style="53" customWidth="1"/>
    <col min="15" max="16" width="15.81640625" style="53" customWidth="1"/>
    <col min="17" max="18" width="18.1796875" style="53" customWidth="1"/>
    <col min="19" max="16384" width="11.1796875" style="53"/>
  </cols>
  <sheetData>
    <row r="1" spans="1:21" s="1" customFormat="1" ht="25" customHeight="1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1" s="1" customFormat="1" ht="25" customHeight="1" x14ac:dyDescent="0.3">
      <c r="A2" s="3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1" s="4" customFormat="1" ht="1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21" s="4" customFormat="1" ht="15" customHeight="1" x14ac:dyDescent="0.3">
      <c r="B4" s="6"/>
      <c r="C4" s="6"/>
      <c r="D4" s="7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9"/>
      <c r="Q4" s="9"/>
      <c r="R4" s="9"/>
    </row>
    <row r="5" spans="1:21" s="4" customFormat="1" ht="15" customHeight="1" x14ac:dyDescent="0.3">
      <c r="B5" s="10"/>
      <c r="C5" s="10"/>
      <c r="D5" s="11"/>
      <c r="E5" s="12"/>
      <c r="F5" s="12"/>
      <c r="G5" s="13"/>
      <c r="H5" s="13"/>
      <c r="I5" s="13"/>
      <c r="J5" s="13"/>
      <c r="K5" s="12"/>
      <c r="L5" s="12"/>
      <c r="M5" s="12"/>
      <c r="N5" s="12"/>
      <c r="O5" s="12"/>
      <c r="P5" s="14"/>
      <c r="Q5" s="14"/>
      <c r="R5" s="15" t="s">
        <v>132</v>
      </c>
    </row>
    <row r="6" spans="1:21" s="16" customFormat="1" ht="40" customHeight="1" x14ac:dyDescent="0.35">
      <c r="B6" s="17" t="s">
        <v>2</v>
      </c>
      <c r="C6" s="18"/>
      <c r="D6" s="19" t="s">
        <v>3</v>
      </c>
      <c r="E6" s="19" t="s">
        <v>4</v>
      </c>
      <c r="F6" s="19"/>
      <c r="G6" s="20" t="s">
        <v>5</v>
      </c>
      <c r="H6" s="20"/>
      <c r="I6" s="20" t="s">
        <v>6</v>
      </c>
      <c r="J6" s="20"/>
      <c r="K6" s="21" t="s">
        <v>7</v>
      </c>
      <c r="L6" s="21"/>
      <c r="M6" s="21"/>
      <c r="N6" s="21"/>
      <c r="O6" s="21"/>
      <c r="P6" s="22" t="s">
        <v>8</v>
      </c>
      <c r="Q6" s="23"/>
      <c r="R6" s="23"/>
    </row>
    <row r="7" spans="1:21" s="16" customFormat="1" ht="30" customHeight="1" x14ac:dyDescent="0.35">
      <c r="B7" s="24"/>
      <c r="C7" s="25"/>
      <c r="D7" s="26"/>
      <c r="E7" s="27" t="s">
        <v>9</v>
      </c>
      <c r="F7" s="27" t="s">
        <v>10</v>
      </c>
      <c r="G7" s="28"/>
      <c r="H7" s="28"/>
      <c r="I7" s="28"/>
      <c r="J7" s="28"/>
      <c r="K7" s="29" t="s">
        <v>11</v>
      </c>
      <c r="L7" s="29"/>
      <c r="M7" s="29" t="s">
        <v>12</v>
      </c>
      <c r="N7" s="29"/>
      <c r="O7" s="27" t="s">
        <v>13</v>
      </c>
      <c r="P7" s="30"/>
      <c r="Q7" s="31"/>
      <c r="R7" s="31"/>
    </row>
    <row r="8" spans="1:21" s="16" customFormat="1" ht="45" customHeight="1" x14ac:dyDescent="0.35">
      <c r="B8" s="24"/>
      <c r="C8" s="25"/>
      <c r="D8" s="32" t="s">
        <v>14</v>
      </c>
      <c r="E8" s="32" t="s">
        <v>14</v>
      </c>
      <c r="F8" s="32" t="s">
        <v>14</v>
      </c>
      <c r="G8" s="32" t="s">
        <v>15</v>
      </c>
      <c r="H8" s="33" t="s">
        <v>16</v>
      </c>
      <c r="I8" s="32" t="s">
        <v>15</v>
      </c>
      <c r="J8" s="32" t="s">
        <v>14</v>
      </c>
      <c r="K8" s="32" t="s">
        <v>15</v>
      </c>
      <c r="L8" s="32" t="s">
        <v>14</v>
      </c>
      <c r="M8" s="32" t="s">
        <v>15</v>
      </c>
      <c r="N8" s="32" t="s">
        <v>14</v>
      </c>
      <c r="O8" s="32" t="s">
        <v>15</v>
      </c>
      <c r="P8" s="32" t="s">
        <v>15</v>
      </c>
      <c r="Q8" s="33" t="s">
        <v>17</v>
      </c>
      <c r="R8" s="34" t="s">
        <v>14</v>
      </c>
    </row>
    <row r="9" spans="1:21" s="16" customFormat="1" ht="20.149999999999999" customHeight="1" x14ac:dyDescent="0.35">
      <c r="B9" s="24"/>
      <c r="C9" s="25"/>
      <c r="D9" s="32"/>
      <c r="E9" s="32"/>
      <c r="F9" s="32"/>
      <c r="G9" s="32"/>
      <c r="H9" s="33"/>
      <c r="I9" s="32"/>
      <c r="J9" s="32"/>
      <c r="K9" s="32"/>
      <c r="L9" s="32"/>
      <c r="M9" s="32"/>
      <c r="N9" s="32"/>
      <c r="O9" s="32"/>
      <c r="P9" s="32"/>
      <c r="Q9" s="33"/>
      <c r="R9" s="34"/>
    </row>
    <row r="10" spans="1:21" s="16" customFormat="1" ht="20.149999999999999" customHeight="1" x14ac:dyDescent="0.35">
      <c r="B10" s="35"/>
      <c r="C10" s="36"/>
      <c r="D10" s="37" t="s">
        <v>18</v>
      </c>
      <c r="E10" s="38" t="s">
        <v>18</v>
      </c>
      <c r="F10" s="38"/>
      <c r="G10" s="39"/>
      <c r="H10" s="37" t="s">
        <v>18</v>
      </c>
      <c r="I10" s="39"/>
      <c r="J10" s="37" t="s">
        <v>18</v>
      </c>
      <c r="K10" s="39"/>
      <c r="L10" s="37" t="s">
        <v>18</v>
      </c>
      <c r="M10" s="39"/>
      <c r="N10" s="37" t="s">
        <v>18</v>
      </c>
      <c r="O10" s="39"/>
      <c r="P10" s="39"/>
      <c r="Q10" s="38" t="s">
        <v>18</v>
      </c>
      <c r="R10" s="40"/>
    </row>
    <row r="11" spans="1:21" s="16" customFormat="1" ht="5.15" customHeight="1" thickBot="1" x14ac:dyDescent="0.4">
      <c r="B11" s="41"/>
      <c r="C11" s="41"/>
      <c r="E11" s="42"/>
      <c r="F11" s="42"/>
      <c r="G11" s="42"/>
      <c r="H11" s="42"/>
      <c r="I11" s="42"/>
      <c r="J11" s="42"/>
    </row>
    <row r="12" spans="1:21" s="43" customFormat="1" ht="35.15" customHeight="1" thickTop="1" thickBot="1" x14ac:dyDescent="0.4">
      <c r="B12" s="44" t="s">
        <v>19</v>
      </c>
      <c r="C12" s="45"/>
      <c r="D12" s="46">
        <f>D14+D21+D37+D49+D60+D68+D76+D77+D74+D70+D71+D72+D64+D66</f>
        <v>5742628.5462387931</v>
      </c>
      <c r="E12" s="46">
        <f t="shared" ref="E12" si="0">E14+E21+E37+E49+E60+E68+E76+E77+E74+E70+E71+E72+E64+E66</f>
        <v>559472.8269099996</v>
      </c>
      <c r="F12" s="46">
        <f>F14+F21+F37+F49+F60+F68+F76+F77+F74+F70+F71+F72+F64+F66</f>
        <v>6022943.9012282193</v>
      </c>
      <c r="G12" s="46">
        <f>G14+G21+G37+G49+G60</f>
        <v>91924</v>
      </c>
      <c r="H12" s="46">
        <f t="shared" ref="H12:R12" si="1">H14+H21+H37+H49+H60</f>
        <v>11714787.802309996</v>
      </c>
      <c r="I12" s="46">
        <f t="shared" si="1"/>
        <v>91807</v>
      </c>
      <c r="J12" s="46">
        <f t="shared" si="1"/>
        <v>3608380.9004199998</v>
      </c>
      <c r="K12" s="46">
        <f t="shared" si="1"/>
        <v>90554</v>
      </c>
      <c r="L12" s="46">
        <f t="shared" si="1"/>
        <v>3607498.8706999999</v>
      </c>
      <c r="M12" s="46">
        <f t="shared" si="1"/>
        <v>47515</v>
      </c>
      <c r="N12" s="46">
        <f t="shared" si="1"/>
        <v>3025971.8735299995</v>
      </c>
      <c r="O12" s="46">
        <f t="shared" si="1"/>
        <v>22457</v>
      </c>
      <c r="P12" s="46">
        <f t="shared" si="1"/>
        <v>47527</v>
      </c>
      <c r="Q12" s="46">
        <f t="shared" si="1"/>
        <v>4906072.5353499986</v>
      </c>
      <c r="R12" s="47">
        <f t="shared" si="1"/>
        <v>3018147.8715700009</v>
      </c>
      <c r="S12" s="48"/>
      <c r="T12" s="48"/>
      <c r="U12" s="48"/>
    </row>
    <row r="13" spans="1:21" s="43" customFormat="1" ht="5.15" customHeight="1" thickTop="1" x14ac:dyDescent="0.35">
      <c r="B13" s="49"/>
      <c r="C13" s="50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2"/>
      <c r="Q13" s="52"/>
      <c r="R13" s="52"/>
    </row>
    <row r="14" spans="1:21" ht="30" customHeight="1" x14ac:dyDescent="0.35">
      <c r="B14" s="54" t="s">
        <v>20</v>
      </c>
      <c r="C14" s="55" t="s">
        <v>21</v>
      </c>
      <c r="D14" s="56">
        <f t="shared" ref="D14:R14" si="2">SUM(D15:D20)</f>
        <v>57268.020583170124</v>
      </c>
      <c r="E14" s="57">
        <f t="shared" si="2"/>
        <v>11236.84627</v>
      </c>
      <c r="F14" s="57">
        <f t="shared" si="2"/>
        <v>63807.571320000003</v>
      </c>
      <c r="G14" s="57">
        <f t="shared" si="2"/>
        <v>1991</v>
      </c>
      <c r="H14" s="57">
        <f t="shared" si="2"/>
        <v>170204.25422000003</v>
      </c>
      <c r="I14" s="57">
        <f t="shared" si="2"/>
        <v>1991</v>
      </c>
      <c r="J14" s="57">
        <f t="shared" si="2"/>
        <v>102286.30206</v>
      </c>
      <c r="K14" s="57">
        <f t="shared" si="2"/>
        <v>1991</v>
      </c>
      <c r="L14" s="57">
        <f t="shared" si="2"/>
        <v>102286.30206</v>
      </c>
      <c r="M14" s="57">
        <f t="shared" si="2"/>
        <v>1247</v>
      </c>
      <c r="N14" s="57">
        <f t="shared" si="2"/>
        <v>65159.532289999988</v>
      </c>
      <c r="O14" s="57">
        <f t="shared" si="2"/>
        <v>63</v>
      </c>
      <c r="P14" s="57">
        <f t="shared" si="2"/>
        <v>1246</v>
      </c>
      <c r="Q14" s="57">
        <f t="shared" si="2"/>
        <v>85681.120949999997</v>
      </c>
      <c r="R14" s="57">
        <f t="shared" si="2"/>
        <v>65206.492109999999</v>
      </c>
    </row>
    <row r="15" spans="1:21" ht="30" customHeight="1" x14ac:dyDescent="0.35">
      <c r="B15" s="58" t="s">
        <v>22</v>
      </c>
      <c r="C15" s="59" t="s">
        <v>23</v>
      </c>
      <c r="D15" s="60">
        <v>29270.960752238432</v>
      </c>
      <c r="E15" s="60">
        <v>9842.2575400000005</v>
      </c>
      <c r="F15" s="60">
        <v>28594.046079999996</v>
      </c>
      <c r="G15" s="60">
        <v>1363</v>
      </c>
      <c r="H15" s="60">
        <v>73067.755560000005</v>
      </c>
      <c r="I15" s="60">
        <v>1363</v>
      </c>
      <c r="J15" s="60">
        <v>47558.801240000001</v>
      </c>
      <c r="K15" s="60">
        <v>1363</v>
      </c>
      <c r="L15" s="60">
        <v>47558.801240000001</v>
      </c>
      <c r="M15" s="60">
        <v>857</v>
      </c>
      <c r="N15" s="60">
        <v>28594.046079999996</v>
      </c>
      <c r="O15" s="60">
        <v>3</v>
      </c>
      <c r="P15" s="60">
        <v>855</v>
      </c>
      <c r="Q15" s="60">
        <v>38183.868310000005</v>
      </c>
      <c r="R15" s="60">
        <v>28610.623780000002</v>
      </c>
    </row>
    <row r="16" spans="1:21" ht="30" customHeight="1" x14ac:dyDescent="0.35">
      <c r="B16" s="58" t="s">
        <v>24</v>
      </c>
      <c r="C16" s="59" t="s">
        <v>25</v>
      </c>
      <c r="D16" s="60">
        <v>1311.2118658039217</v>
      </c>
      <c r="E16" s="60">
        <v>0</v>
      </c>
      <c r="F16" s="60">
        <v>3973.1867599999996</v>
      </c>
      <c r="G16" s="60">
        <v>189</v>
      </c>
      <c r="H16" s="60">
        <v>31155.95421</v>
      </c>
      <c r="I16" s="60">
        <v>189</v>
      </c>
      <c r="J16" s="60">
        <v>22135.201370000002</v>
      </c>
      <c r="K16" s="60">
        <v>189</v>
      </c>
      <c r="L16" s="60">
        <v>22135.201369999999</v>
      </c>
      <c r="M16" s="60">
        <v>26</v>
      </c>
      <c r="N16" s="60">
        <v>3973.18676</v>
      </c>
      <c r="O16" s="60">
        <v>32</v>
      </c>
      <c r="P16" s="60">
        <v>26</v>
      </c>
      <c r="Q16" s="60">
        <v>4727.5325599999996</v>
      </c>
      <c r="R16" s="60">
        <v>3973.1829199999997</v>
      </c>
    </row>
    <row r="17" spans="2:18" ht="30" customHeight="1" x14ac:dyDescent="0.35">
      <c r="B17" s="58" t="s">
        <v>26</v>
      </c>
      <c r="C17" s="59" t="s">
        <v>27</v>
      </c>
      <c r="D17" s="60">
        <v>10231.079374971845</v>
      </c>
      <c r="E17" s="60">
        <v>515.18284000000006</v>
      </c>
      <c r="F17" s="60">
        <v>12962.329840000002</v>
      </c>
      <c r="G17" s="60">
        <v>114</v>
      </c>
      <c r="H17" s="60">
        <v>29849.61594</v>
      </c>
      <c r="I17" s="60">
        <v>114</v>
      </c>
      <c r="J17" s="60">
        <v>12129.264539999998</v>
      </c>
      <c r="K17" s="60">
        <v>114</v>
      </c>
      <c r="L17" s="60">
        <v>12129.264539999998</v>
      </c>
      <c r="M17" s="60">
        <v>87</v>
      </c>
      <c r="N17" s="60">
        <v>12129.264539999998</v>
      </c>
      <c r="O17" s="60">
        <v>27</v>
      </c>
      <c r="P17" s="60">
        <v>87</v>
      </c>
      <c r="Q17" s="60">
        <v>16266.019990000001</v>
      </c>
      <c r="R17" s="60">
        <v>12124.27648</v>
      </c>
    </row>
    <row r="18" spans="2:18" ht="30" customHeight="1" x14ac:dyDescent="0.35">
      <c r="B18" s="58" t="s">
        <v>28</v>
      </c>
      <c r="C18" s="59" t="s">
        <v>29</v>
      </c>
      <c r="D18" s="60">
        <v>9052.2254101559247</v>
      </c>
      <c r="E18" s="60">
        <v>251.65222000000034</v>
      </c>
      <c r="F18" s="60">
        <v>9929.6331800000007</v>
      </c>
      <c r="G18" s="60">
        <v>116</v>
      </c>
      <c r="H18" s="60">
        <v>20913.08397</v>
      </c>
      <c r="I18" s="60">
        <v>116</v>
      </c>
      <c r="J18" s="60">
        <v>12114.659449999999</v>
      </c>
      <c r="K18" s="60">
        <v>116</v>
      </c>
      <c r="L18" s="60">
        <v>12114.659449999999</v>
      </c>
      <c r="M18" s="60">
        <v>69</v>
      </c>
      <c r="N18" s="60">
        <v>12114.659449999999</v>
      </c>
      <c r="O18" s="60">
        <v>0</v>
      </c>
      <c r="P18" s="60">
        <v>69</v>
      </c>
      <c r="Q18" s="60">
        <v>12114.659449999999</v>
      </c>
      <c r="R18" s="60">
        <v>12114.659449999999</v>
      </c>
    </row>
    <row r="19" spans="2:18" ht="30" customHeight="1" x14ac:dyDescent="0.35">
      <c r="B19" s="58" t="s">
        <v>30</v>
      </c>
      <c r="C19" s="59" t="s">
        <v>31</v>
      </c>
      <c r="D19" s="60">
        <v>7387.3427100000008</v>
      </c>
      <c r="E19" s="60">
        <v>627.75366999999994</v>
      </c>
      <c r="F19" s="60">
        <v>8322.2921600000009</v>
      </c>
      <c r="G19" s="60">
        <v>208</v>
      </c>
      <c r="H19" s="60">
        <v>15183.066999999999</v>
      </c>
      <c r="I19" s="60">
        <v>208</v>
      </c>
      <c r="J19" s="60">
        <v>8322.2921600000009</v>
      </c>
      <c r="K19" s="60">
        <v>208</v>
      </c>
      <c r="L19" s="60">
        <v>8322.2921600000009</v>
      </c>
      <c r="M19" s="60">
        <v>207</v>
      </c>
      <c r="N19" s="60">
        <v>8322.2921600000009</v>
      </c>
      <c r="O19" s="60">
        <v>1</v>
      </c>
      <c r="P19" s="60">
        <v>208</v>
      </c>
      <c r="Q19" s="60">
        <v>14354.2631</v>
      </c>
      <c r="R19" s="60">
        <v>8357.6663200000003</v>
      </c>
    </row>
    <row r="20" spans="2:18" ht="30" customHeight="1" x14ac:dyDescent="0.35">
      <c r="B20" s="58" t="s">
        <v>32</v>
      </c>
      <c r="C20" s="59" t="s">
        <v>33</v>
      </c>
      <c r="D20" s="60">
        <v>15.200470000000003</v>
      </c>
      <c r="E20" s="60">
        <v>0</v>
      </c>
      <c r="F20" s="60">
        <v>26.083299999999998</v>
      </c>
      <c r="G20" s="60">
        <v>1</v>
      </c>
      <c r="H20" s="60">
        <v>34.777540000000002</v>
      </c>
      <c r="I20" s="60">
        <v>1</v>
      </c>
      <c r="J20" s="60">
        <v>26.083299999999998</v>
      </c>
      <c r="K20" s="60">
        <v>1</v>
      </c>
      <c r="L20" s="60">
        <v>26.083299999999998</v>
      </c>
      <c r="M20" s="60">
        <v>1</v>
      </c>
      <c r="N20" s="60">
        <v>26.083299999999998</v>
      </c>
      <c r="O20" s="60">
        <v>0</v>
      </c>
      <c r="P20" s="60">
        <v>1</v>
      </c>
      <c r="Q20" s="60">
        <v>34.777540000000002</v>
      </c>
      <c r="R20" s="60">
        <v>26.083159999999999</v>
      </c>
    </row>
    <row r="21" spans="2:18" ht="30" customHeight="1" x14ac:dyDescent="0.35">
      <c r="B21" s="54" t="s">
        <v>34</v>
      </c>
      <c r="C21" s="55" t="s">
        <v>35</v>
      </c>
      <c r="D21" s="56">
        <f t="shared" ref="D21:R21" si="3">SUM(D22:D36)</f>
        <v>1643510.7833917455</v>
      </c>
      <c r="E21" s="57">
        <f t="shared" si="3"/>
        <v>329784.36921999976</v>
      </c>
      <c r="F21" s="57">
        <f t="shared" si="3"/>
        <v>2067772.8435700005</v>
      </c>
      <c r="G21" s="57">
        <f t="shared" si="3"/>
        <v>61983</v>
      </c>
      <c r="H21" s="57">
        <f t="shared" si="3"/>
        <v>9517629.5760899968</v>
      </c>
      <c r="I21" s="57">
        <f t="shared" si="3"/>
        <v>61894</v>
      </c>
      <c r="J21" s="57">
        <f t="shared" si="3"/>
        <v>2491035.8286499996</v>
      </c>
      <c r="K21" s="61">
        <f t="shared" si="3"/>
        <v>60671</v>
      </c>
      <c r="L21" s="61">
        <f t="shared" si="3"/>
        <v>2480331.5983699998</v>
      </c>
      <c r="M21" s="61">
        <f t="shared" si="3"/>
        <v>30006</v>
      </c>
      <c r="N21" s="61">
        <f t="shared" si="3"/>
        <v>2008193.4601499997</v>
      </c>
      <c r="O21" s="61">
        <f t="shared" si="3"/>
        <v>15632</v>
      </c>
      <c r="P21" s="61">
        <f t="shared" si="3"/>
        <v>30017</v>
      </c>
      <c r="Q21" s="61">
        <f t="shared" si="3"/>
        <v>3578838.9213399994</v>
      </c>
      <c r="R21" s="61">
        <f t="shared" si="3"/>
        <v>2004987.0917300002</v>
      </c>
    </row>
    <row r="22" spans="2:18" ht="30" customHeight="1" x14ac:dyDescent="0.35">
      <c r="B22" s="58" t="s">
        <v>36</v>
      </c>
      <c r="C22" s="59" t="s">
        <v>37</v>
      </c>
      <c r="D22" s="60">
        <v>134527.43497603922</v>
      </c>
      <c r="E22" s="62">
        <v>8053.3397800000002</v>
      </c>
      <c r="F22" s="62">
        <v>137151.25</v>
      </c>
      <c r="G22" s="62">
        <v>12530</v>
      </c>
      <c r="H22" s="62">
        <v>328912.5</v>
      </c>
      <c r="I22" s="62">
        <v>12535</v>
      </c>
      <c r="J22" s="62">
        <v>132906.25</v>
      </c>
      <c r="K22" s="62">
        <v>12850</v>
      </c>
      <c r="L22" s="62">
        <v>130541.25</v>
      </c>
      <c r="M22" s="62">
        <v>4404</v>
      </c>
      <c r="N22" s="62">
        <v>121536.25</v>
      </c>
      <c r="O22" s="62">
        <v>5333</v>
      </c>
      <c r="P22" s="62">
        <v>4421</v>
      </c>
      <c r="Q22" s="62">
        <v>121941.25</v>
      </c>
      <c r="R22" s="62">
        <v>121941.25</v>
      </c>
    </row>
    <row r="23" spans="2:18" ht="30" customHeight="1" x14ac:dyDescent="0.35">
      <c r="B23" s="58" t="s">
        <v>38</v>
      </c>
      <c r="C23" s="63" t="s">
        <v>39</v>
      </c>
      <c r="D23" s="60">
        <v>123531.78323776553</v>
      </c>
      <c r="E23" s="62">
        <v>0</v>
      </c>
      <c r="F23" s="62">
        <v>149855.93233000001</v>
      </c>
      <c r="G23" s="62">
        <v>5393</v>
      </c>
      <c r="H23" s="62">
        <v>1187890.4663700003</v>
      </c>
      <c r="I23" s="62">
        <v>5385</v>
      </c>
      <c r="J23" s="62">
        <v>170223.20469999994</v>
      </c>
      <c r="K23" s="62">
        <v>3895</v>
      </c>
      <c r="L23" s="62">
        <v>163678.68774999995</v>
      </c>
      <c r="M23" s="62">
        <v>1750</v>
      </c>
      <c r="N23" s="62">
        <v>145673.72831999997</v>
      </c>
      <c r="O23" s="62">
        <v>1088</v>
      </c>
      <c r="P23" s="62">
        <v>1747</v>
      </c>
      <c r="Q23" s="62">
        <v>286054.36225000001</v>
      </c>
      <c r="R23" s="62">
        <v>144072.71823</v>
      </c>
    </row>
    <row r="24" spans="2:18" ht="30" customHeight="1" x14ac:dyDescent="0.35">
      <c r="B24" s="58" t="s">
        <v>40</v>
      </c>
      <c r="C24" s="59" t="s">
        <v>41</v>
      </c>
      <c r="D24" s="60">
        <v>736388.83653081383</v>
      </c>
      <c r="E24" s="62">
        <v>179020.34692999974</v>
      </c>
      <c r="F24" s="62">
        <v>750164.89881000016</v>
      </c>
      <c r="G24" s="62">
        <v>16753</v>
      </c>
      <c r="H24" s="62">
        <v>4663098.3751499997</v>
      </c>
      <c r="I24" s="62">
        <v>16747</v>
      </c>
      <c r="J24" s="62">
        <v>916987.61450999975</v>
      </c>
      <c r="K24" s="62">
        <v>16742</v>
      </c>
      <c r="L24" s="62">
        <v>916596.46212999965</v>
      </c>
      <c r="M24" s="64">
        <v>7994</v>
      </c>
      <c r="N24" s="64">
        <v>732975.40559999971</v>
      </c>
      <c r="O24" s="64">
        <v>3969</v>
      </c>
      <c r="P24" s="64">
        <v>8044</v>
      </c>
      <c r="Q24" s="64">
        <v>1593292.39903</v>
      </c>
      <c r="R24" s="64">
        <v>733223.23682000011</v>
      </c>
    </row>
    <row r="25" spans="2:18" ht="30" customHeight="1" x14ac:dyDescent="0.35">
      <c r="B25" s="58" t="s">
        <v>42</v>
      </c>
      <c r="C25" s="59" t="s">
        <v>43</v>
      </c>
      <c r="D25" s="60">
        <v>129029.89193000001</v>
      </c>
      <c r="E25" s="62">
        <v>4044.6960799999965</v>
      </c>
      <c r="F25" s="62">
        <v>151585.02004</v>
      </c>
      <c r="G25" s="62">
        <v>20403</v>
      </c>
      <c r="H25" s="62">
        <v>562725.65962000005</v>
      </c>
      <c r="I25" s="62">
        <v>20397</v>
      </c>
      <c r="J25" s="62">
        <v>153550.92960000003</v>
      </c>
      <c r="K25" s="62">
        <v>20395</v>
      </c>
      <c r="L25" s="62">
        <v>153536.34960000002</v>
      </c>
      <c r="M25" s="62">
        <v>11222</v>
      </c>
      <c r="N25" s="62">
        <v>151632.50618000003</v>
      </c>
      <c r="O25" s="62">
        <v>3408</v>
      </c>
      <c r="P25" s="62">
        <v>11240</v>
      </c>
      <c r="Q25" s="62">
        <v>246391.83100000001</v>
      </c>
      <c r="R25" s="62">
        <v>151804.77111</v>
      </c>
    </row>
    <row r="26" spans="2:18" ht="30" customHeight="1" x14ac:dyDescent="0.35">
      <c r="B26" s="58" t="s">
        <v>44</v>
      </c>
      <c r="C26" s="63" t="s">
        <v>45</v>
      </c>
      <c r="D26" s="60">
        <v>181265.16123522795</v>
      </c>
      <c r="E26" s="62">
        <v>55899.764589999999</v>
      </c>
      <c r="F26" s="62">
        <v>168673.38951000001</v>
      </c>
      <c r="G26" s="62">
        <v>1053</v>
      </c>
      <c r="H26" s="62">
        <v>1228159.5386100002</v>
      </c>
      <c r="I26" s="62">
        <v>1053</v>
      </c>
      <c r="J26" s="62">
        <v>209825.37368000005</v>
      </c>
      <c r="K26" s="62">
        <v>1052</v>
      </c>
      <c r="L26" s="62">
        <v>209343.80556000001</v>
      </c>
      <c r="M26" s="62">
        <v>620</v>
      </c>
      <c r="N26" s="62">
        <v>168673.38951000001</v>
      </c>
      <c r="O26" s="62">
        <v>282</v>
      </c>
      <c r="P26" s="62">
        <v>623</v>
      </c>
      <c r="Q26" s="62">
        <v>522949.85580000002</v>
      </c>
      <c r="R26" s="62">
        <v>170159.99406999999</v>
      </c>
    </row>
    <row r="27" spans="2:18" ht="30" customHeight="1" x14ac:dyDescent="0.35">
      <c r="B27" s="58" t="s">
        <v>46</v>
      </c>
      <c r="C27" s="63" t="s">
        <v>47</v>
      </c>
      <c r="D27" s="60">
        <v>17424.319155096317</v>
      </c>
      <c r="E27" s="62">
        <v>0</v>
      </c>
      <c r="F27" s="62">
        <v>35235.63207</v>
      </c>
      <c r="G27" s="62">
        <v>640</v>
      </c>
      <c r="H27" s="62">
        <v>63896.277200000004</v>
      </c>
      <c r="I27" s="62">
        <v>640</v>
      </c>
      <c r="J27" s="62">
        <v>21841.595759999993</v>
      </c>
      <c r="K27" s="62">
        <v>640</v>
      </c>
      <c r="L27" s="62">
        <v>21841.595759999993</v>
      </c>
      <c r="M27" s="62">
        <v>384</v>
      </c>
      <c r="N27" s="62">
        <v>21841.595759999993</v>
      </c>
      <c r="O27" s="62">
        <v>256</v>
      </c>
      <c r="P27" s="62">
        <v>384</v>
      </c>
      <c r="Q27" s="62">
        <v>39010.739159999997</v>
      </c>
      <c r="R27" s="62">
        <v>21841.593509999999</v>
      </c>
    </row>
    <row r="28" spans="2:18" ht="30" customHeight="1" x14ac:dyDescent="0.35">
      <c r="B28" s="58" t="s">
        <v>48</v>
      </c>
      <c r="C28" s="59" t="s">
        <v>49</v>
      </c>
      <c r="D28" s="60">
        <v>82366.706700632916</v>
      </c>
      <c r="E28" s="62">
        <v>60946.933750000004</v>
      </c>
      <c r="F28" s="62">
        <v>268033.35597999999</v>
      </c>
      <c r="G28" s="62">
        <v>25</v>
      </c>
      <c r="H28" s="62">
        <v>315495.23644999997</v>
      </c>
      <c r="I28" s="62">
        <v>25</v>
      </c>
      <c r="J28" s="62">
        <v>268033.35597999993</v>
      </c>
      <c r="K28" s="62">
        <v>25</v>
      </c>
      <c r="L28" s="62">
        <v>268033.35597999993</v>
      </c>
      <c r="M28" s="62">
        <v>19</v>
      </c>
      <c r="N28" s="62">
        <v>268033.35597999993</v>
      </c>
      <c r="O28" s="62">
        <v>6</v>
      </c>
      <c r="P28" s="62">
        <v>19</v>
      </c>
      <c r="Q28" s="62">
        <v>269431.14438000001</v>
      </c>
      <c r="R28" s="62">
        <v>268033.35556</v>
      </c>
    </row>
    <row r="29" spans="2:18" ht="30" customHeight="1" x14ac:dyDescent="0.35">
      <c r="B29" s="58" t="s">
        <v>50</v>
      </c>
      <c r="C29" s="59" t="s">
        <v>51</v>
      </c>
      <c r="D29" s="60">
        <v>137255.00177012655</v>
      </c>
      <c r="E29" s="62">
        <v>13991.4406</v>
      </c>
      <c r="F29" s="62">
        <v>270900.58369999996</v>
      </c>
      <c r="G29" s="62">
        <v>496</v>
      </c>
      <c r="H29" s="62">
        <v>649765.31895999995</v>
      </c>
      <c r="I29" s="62">
        <v>496</v>
      </c>
      <c r="J29" s="62">
        <v>484487.44786000001</v>
      </c>
      <c r="K29" s="62">
        <v>496</v>
      </c>
      <c r="L29" s="62">
        <v>484487.44786000001</v>
      </c>
      <c r="M29" s="62">
        <v>316</v>
      </c>
      <c r="N29" s="62">
        <v>269997.16298000002</v>
      </c>
      <c r="O29" s="62">
        <v>80</v>
      </c>
      <c r="P29" s="62">
        <v>317</v>
      </c>
      <c r="Q29" s="62">
        <v>272384.08113000001</v>
      </c>
      <c r="R29" s="62">
        <v>268888.65337000001</v>
      </c>
    </row>
    <row r="30" spans="2:18" ht="30" customHeight="1" x14ac:dyDescent="0.35">
      <c r="B30" s="58" t="s">
        <v>52</v>
      </c>
      <c r="C30" s="59" t="s">
        <v>53</v>
      </c>
      <c r="D30" s="60">
        <v>7258.187194344915</v>
      </c>
      <c r="E30" s="62">
        <v>1276.9929899999997</v>
      </c>
      <c r="F30" s="62">
        <v>20970.766179999999</v>
      </c>
      <c r="G30" s="62">
        <v>3</v>
      </c>
      <c r="H30" s="62">
        <v>21887.088660000001</v>
      </c>
      <c r="I30" s="62">
        <v>3</v>
      </c>
      <c r="J30" s="62">
        <v>20970.766179999999</v>
      </c>
      <c r="K30" s="62">
        <v>3</v>
      </c>
      <c r="L30" s="62">
        <v>20970.766179999999</v>
      </c>
      <c r="M30" s="62">
        <v>3</v>
      </c>
      <c r="N30" s="62">
        <v>20970.766179999999</v>
      </c>
      <c r="O30" s="62">
        <v>0</v>
      </c>
      <c r="P30" s="62">
        <v>3</v>
      </c>
      <c r="Q30" s="62">
        <v>20970.765589999999</v>
      </c>
      <c r="R30" s="62">
        <v>20970.765589999999</v>
      </c>
    </row>
    <row r="31" spans="2:18" ht="30" customHeight="1" x14ac:dyDescent="0.35">
      <c r="B31" s="58" t="s">
        <v>54</v>
      </c>
      <c r="C31" s="59" t="s">
        <v>55</v>
      </c>
      <c r="D31" s="60">
        <v>6066.012417620851</v>
      </c>
      <c r="E31" s="62">
        <v>1777.6549600000001</v>
      </c>
      <c r="F31" s="62">
        <v>4047.1725999999999</v>
      </c>
      <c r="G31" s="62">
        <v>33</v>
      </c>
      <c r="H31" s="62">
        <v>33009.289830000002</v>
      </c>
      <c r="I31" s="62">
        <v>33</v>
      </c>
      <c r="J31" s="62">
        <v>4047.1725999999994</v>
      </c>
      <c r="K31" s="62">
        <v>33</v>
      </c>
      <c r="L31" s="62">
        <v>4047.1725999999994</v>
      </c>
      <c r="M31" s="62">
        <v>14</v>
      </c>
      <c r="N31" s="62">
        <v>4047.1725999999994</v>
      </c>
      <c r="O31" s="62">
        <v>19</v>
      </c>
      <c r="P31" s="62">
        <v>14</v>
      </c>
      <c r="Q31" s="62">
        <v>9156.1485199999988</v>
      </c>
      <c r="R31" s="62">
        <v>4047.1712799999996</v>
      </c>
    </row>
    <row r="32" spans="2:18" ht="30" customHeight="1" x14ac:dyDescent="0.35">
      <c r="B32" s="58" t="s">
        <v>56</v>
      </c>
      <c r="C32" s="59" t="s">
        <v>57</v>
      </c>
      <c r="D32" s="60">
        <v>40749.003703761831</v>
      </c>
      <c r="E32" s="62">
        <v>3446.0883100000001</v>
      </c>
      <c r="F32" s="62">
        <v>68837.065619999994</v>
      </c>
      <c r="G32" s="62">
        <v>586</v>
      </c>
      <c r="H32" s="62">
        <v>338632.48304000002</v>
      </c>
      <c r="I32" s="62">
        <v>584</v>
      </c>
      <c r="J32" s="62">
        <v>59787.190499999997</v>
      </c>
      <c r="K32" s="62">
        <v>584</v>
      </c>
      <c r="L32" s="62">
        <v>59787.19049999999</v>
      </c>
      <c r="M32" s="62">
        <v>308</v>
      </c>
      <c r="N32" s="62">
        <v>55344.61258999999</v>
      </c>
      <c r="O32" s="62">
        <v>207</v>
      </c>
      <c r="P32" s="62">
        <v>306</v>
      </c>
      <c r="Q32" s="62">
        <v>135943.80377999999</v>
      </c>
      <c r="R32" s="62">
        <v>55132.53946</v>
      </c>
    </row>
    <row r="33" spans="2:18" ht="30" customHeight="1" x14ac:dyDescent="0.35">
      <c r="B33" s="58" t="s">
        <v>58</v>
      </c>
      <c r="C33" s="59" t="s">
        <v>59</v>
      </c>
      <c r="D33" s="60">
        <v>3270.0266309019612</v>
      </c>
      <c r="E33" s="62">
        <v>0</v>
      </c>
      <c r="F33" s="62">
        <v>3337.4139599999999</v>
      </c>
      <c r="G33" s="62">
        <v>9</v>
      </c>
      <c r="H33" s="62">
        <v>4860.3759900000005</v>
      </c>
      <c r="I33" s="62">
        <v>9</v>
      </c>
      <c r="J33" s="62">
        <v>3337.4139599999999</v>
      </c>
      <c r="K33" s="62">
        <v>9</v>
      </c>
      <c r="L33" s="62">
        <v>3337.4139599999999</v>
      </c>
      <c r="M33" s="62">
        <v>9</v>
      </c>
      <c r="N33" s="62">
        <v>3337.4139599999999</v>
      </c>
      <c r="O33" s="62">
        <v>0</v>
      </c>
      <c r="P33" s="62">
        <v>9</v>
      </c>
      <c r="Q33" s="62">
        <v>3337.4139599999999</v>
      </c>
      <c r="R33" s="62">
        <v>3337.4139599999999</v>
      </c>
    </row>
    <row r="34" spans="2:18" ht="30" customHeight="1" x14ac:dyDescent="0.35">
      <c r="B34" s="58" t="s">
        <v>60</v>
      </c>
      <c r="C34" s="63" t="s">
        <v>61</v>
      </c>
      <c r="D34" s="60">
        <v>533.23345847464475</v>
      </c>
      <c r="E34" s="62">
        <v>0</v>
      </c>
      <c r="F34" s="62">
        <v>581.23180000000002</v>
      </c>
      <c r="G34" s="62">
        <v>4</v>
      </c>
      <c r="H34" s="62">
        <v>1620.75756</v>
      </c>
      <c r="I34" s="62">
        <v>4</v>
      </c>
      <c r="J34" s="62">
        <v>581.23180000000002</v>
      </c>
      <c r="K34" s="62">
        <v>4</v>
      </c>
      <c r="L34" s="62">
        <v>581.23180000000002</v>
      </c>
      <c r="M34" s="62">
        <v>4</v>
      </c>
      <c r="N34" s="62">
        <v>581.23180000000002</v>
      </c>
      <c r="O34" s="62">
        <v>0</v>
      </c>
      <c r="P34" s="62">
        <v>4</v>
      </c>
      <c r="Q34" s="62">
        <v>1162.4622099999999</v>
      </c>
      <c r="R34" s="62">
        <v>581.23068999999998</v>
      </c>
    </row>
    <row r="35" spans="2:18" ht="30" customHeight="1" x14ac:dyDescent="0.35">
      <c r="B35" s="58" t="s">
        <v>62</v>
      </c>
      <c r="C35" s="59" t="s">
        <v>63</v>
      </c>
      <c r="D35" s="60">
        <v>1079.7434593209534</v>
      </c>
      <c r="E35" s="62">
        <v>0</v>
      </c>
      <c r="F35" s="62">
        <v>2047.5396099999998</v>
      </c>
      <c r="G35" s="62">
        <v>54</v>
      </c>
      <c r="H35" s="62">
        <v>5228.4195399999999</v>
      </c>
      <c r="I35" s="62">
        <v>54</v>
      </c>
      <c r="J35" s="62">
        <v>2047.53961</v>
      </c>
      <c r="K35" s="62">
        <v>54</v>
      </c>
      <c r="L35" s="62">
        <v>2047.53961</v>
      </c>
      <c r="M35" s="62">
        <v>40</v>
      </c>
      <c r="N35" s="62">
        <v>2047.53961</v>
      </c>
      <c r="O35" s="62">
        <v>14</v>
      </c>
      <c r="P35" s="62">
        <v>41</v>
      </c>
      <c r="Q35" s="62">
        <v>2659.4221200000002</v>
      </c>
      <c r="R35" s="62">
        <v>2127.5345200000002</v>
      </c>
    </row>
    <row r="36" spans="2:18" ht="30" customHeight="1" x14ac:dyDescent="0.35">
      <c r="B36" s="58" t="s">
        <v>64</v>
      </c>
      <c r="C36" s="59" t="s">
        <v>65</v>
      </c>
      <c r="D36" s="60">
        <v>42765.440991618292</v>
      </c>
      <c r="E36" s="62">
        <v>1327.1112299999998</v>
      </c>
      <c r="F36" s="62">
        <v>36351.591360000006</v>
      </c>
      <c r="G36" s="62">
        <v>4001</v>
      </c>
      <c r="H36" s="62">
        <v>112447.78910999995</v>
      </c>
      <c r="I36" s="62">
        <v>3929</v>
      </c>
      <c r="J36" s="62">
        <v>42408.741910000004</v>
      </c>
      <c r="K36" s="62">
        <v>3889</v>
      </c>
      <c r="L36" s="62">
        <v>41501.329079999996</v>
      </c>
      <c r="M36" s="62">
        <v>2919</v>
      </c>
      <c r="N36" s="62">
        <v>41501.329079999996</v>
      </c>
      <c r="O36" s="62">
        <v>970</v>
      </c>
      <c r="P36" s="62">
        <v>2845</v>
      </c>
      <c r="Q36" s="62">
        <v>54153.242410000013</v>
      </c>
      <c r="R36" s="62">
        <v>38824.863560000005</v>
      </c>
    </row>
    <row r="37" spans="2:18" ht="30" customHeight="1" x14ac:dyDescent="0.35">
      <c r="B37" s="54" t="s">
        <v>66</v>
      </c>
      <c r="C37" s="55" t="s">
        <v>67</v>
      </c>
      <c r="D37" s="56">
        <f t="shared" ref="D37:R37" si="4">SUM(D38:D48)</f>
        <v>559338.26735108439</v>
      </c>
      <c r="E37" s="57">
        <f t="shared" si="4"/>
        <v>217458.04796999984</v>
      </c>
      <c r="F37" s="57">
        <f t="shared" si="4"/>
        <v>439629.11411000002</v>
      </c>
      <c r="G37" s="57">
        <f t="shared" si="4"/>
        <v>11697</v>
      </c>
      <c r="H37" s="57">
        <f t="shared" si="4"/>
        <v>810575.47775000008</v>
      </c>
      <c r="I37" s="57">
        <f t="shared" si="4"/>
        <v>11669</v>
      </c>
      <c r="J37" s="57">
        <f t="shared" si="4"/>
        <v>462381.63821</v>
      </c>
      <c r="K37" s="61">
        <f t="shared" si="4"/>
        <v>11651</v>
      </c>
      <c r="L37" s="61">
        <f t="shared" si="4"/>
        <v>473594.00025000004</v>
      </c>
      <c r="M37" s="61">
        <f t="shared" si="4"/>
        <v>4300</v>
      </c>
      <c r="N37" s="61">
        <f t="shared" si="4"/>
        <v>402170.89048000006</v>
      </c>
      <c r="O37" s="61">
        <f t="shared" si="4"/>
        <v>2582</v>
      </c>
      <c r="P37" s="61">
        <f t="shared" si="4"/>
        <v>4271</v>
      </c>
      <c r="Q37" s="61">
        <f t="shared" si="4"/>
        <v>467999.73103000008</v>
      </c>
      <c r="R37" s="61">
        <f t="shared" si="4"/>
        <v>400103.44221000001</v>
      </c>
    </row>
    <row r="38" spans="2:18" ht="30" customHeight="1" x14ac:dyDescent="0.35">
      <c r="B38" s="58" t="s">
        <v>68</v>
      </c>
      <c r="C38" s="59" t="s">
        <v>69</v>
      </c>
      <c r="D38" s="60">
        <v>68382.201148698019</v>
      </c>
      <c r="E38" s="62">
        <v>3553.33527</v>
      </c>
      <c r="F38" s="62">
        <v>78827.210059999998</v>
      </c>
      <c r="G38" s="62">
        <v>243</v>
      </c>
      <c r="H38" s="62">
        <v>99812.215540000005</v>
      </c>
      <c r="I38" s="62">
        <v>243</v>
      </c>
      <c r="J38" s="62">
        <v>78827.210059999998</v>
      </c>
      <c r="K38" s="62">
        <v>243</v>
      </c>
      <c r="L38" s="62">
        <v>78827.210059999998</v>
      </c>
      <c r="M38" s="62">
        <v>240</v>
      </c>
      <c r="N38" s="62">
        <v>78827.210059999998</v>
      </c>
      <c r="O38" s="62">
        <v>3</v>
      </c>
      <c r="P38" s="62">
        <v>240</v>
      </c>
      <c r="Q38" s="62">
        <v>93968.138480000009</v>
      </c>
      <c r="R38" s="62">
        <v>78701.803769999999</v>
      </c>
    </row>
    <row r="39" spans="2:18" ht="30" customHeight="1" x14ac:dyDescent="0.35">
      <c r="B39" s="58" t="s">
        <v>70</v>
      </c>
      <c r="C39" s="59" t="s">
        <v>71</v>
      </c>
      <c r="D39" s="60">
        <v>2981.8834409608289</v>
      </c>
      <c r="E39" s="62">
        <v>166.00343000000001</v>
      </c>
      <c r="F39" s="62">
        <v>3058.6437500000002</v>
      </c>
      <c r="G39" s="62">
        <v>22</v>
      </c>
      <c r="H39" s="62">
        <v>5055.4229999999998</v>
      </c>
      <c r="I39" s="62">
        <v>22</v>
      </c>
      <c r="J39" s="62">
        <v>3058.6437500000002</v>
      </c>
      <c r="K39" s="62">
        <v>22</v>
      </c>
      <c r="L39" s="62">
        <v>3058.6437500000002</v>
      </c>
      <c r="M39" s="62">
        <v>22</v>
      </c>
      <c r="N39" s="62">
        <v>3058.6437500000002</v>
      </c>
      <c r="O39" s="62">
        <v>0</v>
      </c>
      <c r="P39" s="62">
        <v>22</v>
      </c>
      <c r="Q39" s="62">
        <v>3471.88</v>
      </c>
      <c r="R39" s="62">
        <v>3058.6432500000001</v>
      </c>
    </row>
    <row r="40" spans="2:18" ht="30" customHeight="1" x14ac:dyDescent="0.35">
      <c r="B40" s="58" t="s">
        <v>72</v>
      </c>
      <c r="C40" s="59" t="s">
        <v>73</v>
      </c>
      <c r="D40" s="60">
        <v>230.8967716455696</v>
      </c>
      <c r="E40" s="62">
        <v>0</v>
      </c>
      <c r="F40" s="62">
        <v>482.22429999999997</v>
      </c>
      <c r="G40" s="62">
        <v>5</v>
      </c>
      <c r="H40" s="62">
        <v>502.37209999999999</v>
      </c>
      <c r="I40" s="62">
        <v>5</v>
      </c>
      <c r="J40" s="62">
        <v>482.22429999999997</v>
      </c>
      <c r="K40" s="62">
        <v>5</v>
      </c>
      <c r="L40" s="62">
        <v>482.22429999999997</v>
      </c>
      <c r="M40" s="62">
        <v>5</v>
      </c>
      <c r="N40" s="62">
        <v>482.22429999999997</v>
      </c>
      <c r="O40" s="62">
        <v>0</v>
      </c>
      <c r="P40" s="62">
        <v>5</v>
      </c>
      <c r="Q40" s="62">
        <v>482.22429999999997</v>
      </c>
      <c r="R40" s="62">
        <v>482.22429999999997</v>
      </c>
    </row>
    <row r="41" spans="2:18" ht="30" customHeight="1" x14ac:dyDescent="0.35">
      <c r="B41" s="58" t="s">
        <v>74</v>
      </c>
      <c r="C41" s="63" t="s">
        <v>75</v>
      </c>
      <c r="D41" s="60">
        <v>18536.073540111596</v>
      </c>
      <c r="E41" s="62">
        <v>7932.3490100000054</v>
      </c>
      <c r="F41" s="62">
        <v>11330.92654</v>
      </c>
      <c r="G41" s="62">
        <v>1760</v>
      </c>
      <c r="H41" s="62">
        <v>42282.383190000008</v>
      </c>
      <c r="I41" s="62">
        <v>1760</v>
      </c>
      <c r="J41" s="62">
        <v>32776.102330000002</v>
      </c>
      <c r="K41" s="62">
        <v>1760</v>
      </c>
      <c r="L41" s="62">
        <v>32776.102329999994</v>
      </c>
      <c r="M41" s="62">
        <v>556</v>
      </c>
      <c r="N41" s="62">
        <v>11330.926539999999</v>
      </c>
      <c r="O41" s="62">
        <v>80</v>
      </c>
      <c r="P41" s="62">
        <v>557</v>
      </c>
      <c r="Q41" s="62">
        <v>13381.8403</v>
      </c>
      <c r="R41" s="62">
        <v>11374.563890000001</v>
      </c>
    </row>
    <row r="42" spans="2:18" ht="30" customHeight="1" x14ac:dyDescent="0.35">
      <c r="B42" s="58" t="s">
        <v>76</v>
      </c>
      <c r="C42" s="63" t="s">
        <v>77</v>
      </c>
      <c r="D42" s="60">
        <v>184738.48864312746</v>
      </c>
      <c r="E42" s="62">
        <v>161541.53119999988</v>
      </c>
      <c r="F42" s="62">
        <v>30856.856389999997</v>
      </c>
      <c r="G42" s="62">
        <v>1484</v>
      </c>
      <c r="H42" s="62" t="s">
        <v>133</v>
      </c>
      <c r="I42" s="62">
        <v>1481</v>
      </c>
      <c r="J42" s="62">
        <v>36036.985000000001</v>
      </c>
      <c r="K42" s="62">
        <v>1481</v>
      </c>
      <c r="L42" s="62">
        <v>47842.998000000007</v>
      </c>
      <c r="M42" s="62">
        <v>264</v>
      </c>
      <c r="N42" s="62">
        <v>27207.519980000008</v>
      </c>
      <c r="O42" s="62">
        <v>420</v>
      </c>
      <c r="P42" s="62">
        <v>266</v>
      </c>
      <c r="Q42" s="62">
        <v>18173.98948</v>
      </c>
      <c r="R42" s="62">
        <v>26120.015200000002</v>
      </c>
    </row>
    <row r="43" spans="2:18" ht="30" customHeight="1" x14ac:dyDescent="0.35">
      <c r="B43" s="58" t="s">
        <v>78</v>
      </c>
      <c r="C43" s="63" t="s">
        <v>79</v>
      </c>
      <c r="D43" s="60">
        <v>3016.4702732190563</v>
      </c>
      <c r="E43" s="65">
        <v>0.34235000000000004</v>
      </c>
      <c r="F43" s="62">
        <v>3693.9981900000002</v>
      </c>
      <c r="G43" s="62">
        <v>153</v>
      </c>
      <c r="H43" s="62" t="s">
        <v>133</v>
      </c>
      <c r="I43" s="62">
        <v>153</v>
      </c>
      <c r="J43" s="62">
        <v>3427.7625199999998</v>
      </c>
      <c r="K43" s="62">
        <v>153</v>
      </c>
      <c r="L43" s="62">
        <v>4802.9377699999995</v>
      </c>
      <c r="M43" s="62">
        <v>43</v>
      </c>
      <c r="N43" s="62">
        <v>3189.1965599999994</v>
      </c>
      <c r="O43" s="62">
        <v>77</v>
      </c>
      <c r="P43" s="62">
        <v>44</v>
      </c>
      <c r="Q43" s="62">
        <v>2450.6930600000001</v>
      </c>
      <c r="R43" s="62">
        <v>3400.1608300000003</v>
      </c>
    </row>
    <row r="44" spans="2:18" ht="30" customHeight="1" x14ac:dyDescent="0.35">
      <c r="B44" s="58" t="s">
        <v>80</v>
      </c>
      <c r="C44" s="63" t="s">
        <v>81</v>
      </c>
      <c r="D44" s="60">
        <v>85056.626338933871</v>
      </c>
      <c r="E44" s="62">
        <v>26243.493629999997</v>
      </c>
      <c r="F44" s="62">
        <v>100689.92146000001</v>
      </c>
      <c r="G44" s="62">
        <v>2220</v>
      </c>
      <c r="H44" s="62">
        <v>467163.74381000013</v>
      </c>
      <c r="I44" s="62">
        <v>2212</v>
      </c>
      <c r="J44" s="62">
        <v>80685.165489999985</v>
      </c>
      <c r="K44" s="62">
        <v>2212</v>
      </c>
      <c r="L44" s="62">
        <v>80685.165489999999</v>
      </c>
      <c r="M44" s="62">
        <v>496</v>
      </c>
      <c r="N44" s="62">
        <v>76895.610830000005</v>
      </c>
      <c r="O44" s="62">
        <v>423</v>
      </c>
      <c r="P44" s="62">
        <v>495</v>
      </c>
      <c r="Q44" s="62">
        <v>85839.485990000016</v>
      </c>
      <c r="R44" s="62">
        <v>76868.050789999994</v>
      </c>
    </row>
    <row r="45" spans="2:18" ht="30" customHeight="1" x14ac:dyDescent="0.35">
      <c r="B45" s="58" t="s">
        <v>82</v>
      </c>
      <c r="C45" s="63" t="s">
        <v>83</v>
      </c>
      <c r="D45" s="60">
        <v>79459.926537456544</v>
      </c>
      <c r="E45" s="62">
        <v>4087.2635800000021</v>
      </c>
      <c r="F45" s="62">
        <v>80577.025369999988</v>
      </c>
      <c r="G45" s="62">
        <v>972</v>
      </c>
      <c r="H45" s="62">
        <v>184357.95834999994</v>
      </c>
      <c r="I45" s="62">
        <v>967</v>
      </c>
      <c r="J45" s="62">
        <v>79801.606040000042</v>
      </c>
      <c r="K45" s="62">
        <v>950</v>
      </c>
      <c r="L45" s="62">
        <v>78541.46404000005</v>
      </c>
      <c r="M45" s="62">
        <v>626</v>
      </c>
      <c r="N45" s="62">
        <v>77579.921020000053</v>
      </c>
      <c r="O45" s="62">
        <v>288</v>
      </c>
      <c r="P45" s="62">
        <v>602</v>
      </c>
      <c r="Q45" s="62">
        <v>86611.675860000003</v>
      </c>
      <c r="R45" s="62">
        <v>77302.746329999994</v>
      </c>
    </row>
    <row r="46" spans="2:18" ht="30" customHeight="1" x14ac:dyDescent="0.35">
      <c r="B46" s="58" t="s">
        <v>84</v>
      </c>
      <c r="C46" s="63" t="s">
        <v>85</v>
      </c>
      <c r="D46" s="60">
        <v>96637.872971007615</v>
      </c>
      <c r="E46" s="62">
        <v>6873.9153499999948</v>
      </c>
      <c r="F46" s="62">
        <v>112314.92197000001</v>
      </c>
      <c r="G46" s="62">
        <v>4032</v>
      </c>
      <c r="H46" s="62" t="s">
        <v>133</v>
      </c>
      <c r="I46" s="62">
        <v>4020</v>
      </c>
      <c r="J46" s="62">
        <v>131053.96169999999</v>
      </c>
      <c r="K46" s="62">
        <v>4019</v>
      </c>
      <c r="L46" s="62">
        <v>130345.27748999998</v>
      </c>
      <c r="M46" s="62">
        <v>1475</v>
      </c>
      <c r="N46" s="62">
        <v>107367.66041999999</v>
      </c>
      <c r="O46" s="62">
        <v>1058</v>
      </c>
      <c r="P46" s="62">
        <v>1471</v>
      </c>
      <c r="Q46" s="62">
        <v>129871.88973000001</v>
      </c>
      <c r="R46" s="62">
        <v>106729.50574000001</v>
      </c>
    </row>
    <row r="47" spans="2:18" ht="30" customHeight="1" x14ac:dyDescent="0.35">
      <c r="B47" s="58" t="s">
        <v>86</v>
      </c>
      <c r="C47" s="63" t="s">
        <v>87</v>
      </c>
      <c r="D47" s="60">
        <v>16171.288909999997</v>
      </c>
      <c r="E47" s="62">
        <v>6785.7130500000003</v>
      </c>
      <c r="F47" s="62">
        <v>12675.50915</v>
      </c>
      <c r="G47" s="62">
        <v>592</v>
      </c>
      <c r="H47" s="62" t="s">
        <v>133</v>
      </c>
      <c r="I47" s="62">
        <v>592</v>
      </c>
      <c r="J47" s="62">
        <v>12675.509149999998</v>
      </c>
      <c r="K47" s="62">
        <v>592</v>
      </c>
      <c r="L47" s="62">
        <v>12675.509149999998</v>
      </c>
      <c r="M47" s="62">
        <v>431</v>
      </c>
      <c r="N47" s="62">
        <v>12675.509149999998</v>
      </c>
      <c r="O47" s="62">
        <v>161</v>
      </c>
      <c r="P47" s="62">
        <v>430</v>
      </c>
      <c r="Q47" s="62">
        <v>29372.976129999999</v>
      </c>
      <c r="R47" s="62">
        <v>12598.46182</v>
      </c>
    </row>
    <row r="48" spans="2:18" ht="30" customHeight="1" x14ac:dyDescent="0.35">
      <c r="B48" s="58" t="s">
        <v>88</v>
      </c>
      <c r="C48" s="63" t="s">
        <v>89</v>
      </c>
      <c r="D48" s="60">
        <v>4126.5387759239056</v>
      </c>
      <c r="E48" s="62">
        <v>274.10109999999997</v>
      </c>
      <c r="F48" s="62">
        <v>5121.8769300000004</v>
      </c>
      <c r="G48" s="62">
        <v>214</v>
      </c>
      <c r="H48" s="62">
        <v>11401.381759999997</v>
      </c>
      <c r="I48" s="62">
        <v>214</v>
      </c>
      <c r="J48" s="62">
        <v>3556.4678699999995</v>
      </c>
      <c r="K48" s="62">
        <v>214</v>
      </c>
      <c r="L48" s="62">
        <v>3556.4678699999995</v>
      </c>
      <c r="M48" s="62">
        <v>142</v>
      </c>
      <c r="N48" s="62">
        <v>3556.4678699999995</v>
      </c>
      <c r="O48" s="62">
        <v>72</v>
      </c>
      <c r="P48" s="62">
        <v>139</v>
      </c>
      <c r="Q48" s="62">
        <v>4374.9377000000004</v>
      </c>
      <c r="R48" s="62">
        <v>3467.26629</v>
      </c>
    </row>
    <row r="49" spans="2:56" ht="30" customHeight="1" x14ac:dyDescent="0.35">
      <c r="B49" s="54" t="s">
        <v>90</v>
      </c>
      <c r="C49" s="55" t="s">
        <v>91</v>
      </c>
      <c r="D49" s="56">
        <f>D50+D51+D58+D59</f>
        <v>273891.50988402893</v>
      </c>
      <c r="E49" s="56">
        <f t="shared" ref="E49:R49" si="5">E50+E51+E58+E59</f>
        <v>323.70983999999999</v>
      </c>
      <c r="F49" s="56">
        <f t="shared" si="5"/>
        <v>365651.56989000004</v>
      </c>
      <c r="G49" s="56">
        <f t="shared" si="5"/>
        <v>15533</v>
      </c>
      <c r="H49" s="56">
        <f t="shared" si="5"/>
        <v>956623.79196000006</v>
      </c>
      <c r="I49" s="56">
        <f t="shared" si="5"/>
        <v>15533</v>
      </c>
      <c r="J49" s="56">
        <f t="shared" si="5"/>
        <v>333689.36318999995</v>
      </c>
      <c r="K49" s="56">
        <f t="shared" si="5"/>
        <v>15526</v>
      </c>
      <c r="L49" s="56">
        <f t="shared" si="5"/>
        <v>333689.36318999995</v>
      </c>
      <c r="M49" s="56">
        <f t="shared" si="5"/>
        <v>11394</v>
      </c>
      <c r="N49" s="56">
        <f t="shared" si="5"/>
        <v>333304.72031</v>
      </c>
      <c r="O49" s="56">
        <f t="shared" si="5"/>
        <v>4126</v>
      </c>
      <c r="P49" s="56">
        <f t="shared" si="5"/>
        <v>11432</v>
      </c>
      <c r="Q49" s="56">
        <f t="shared" si="5"/>
        <v>560032.40406999993</v>
      </c>
      <c r="R49" s="56">
        <f t="shared" si="5"/>
        <v>334330.48756000004</v>
      </c>
    </row>
    <row r="50" spans="2:56" ht="30" customHeight="1" x14ac:dyDescent="0.35">
      <c r="B50" s="58" t="s">
        <v>92</v>
      </c>
      <c r="C50" s="59" t="s">
        <v>93</v>
      </c>
      <c r="D50" s="60">
        <v>2817.5883176470584</v>
      </c>
      <c r="E50" s="62">
        <v>0</v>
      </c>
      <c r="F50" s="62">
        <v>2650</v>
      </c>
      <c r="G50" s="62">
        <v>106</v>
      </c>
      <c r="H50" s="62">
        <v>2650</v>
      </c>
      <c r="I50" s="62">
        <v>106</v>
      </c>
      <c r="J50" s="62">
        <v>2650</v>
      </c>
      <c r="K50" s="62">
        <v>106</v>
      </c>
      <c r="L50" s="62">
        <v>2650</v>
      </c>
      <c r="M50" s="62">
        <v>106</v>
      </c>
      <c r="N50" s="62">
        <v>2650</v>
      </c>
      <c r="O50" s="62">
        <v>0</v>
      </c>
      <c r="P50" s="62">
        <v>106</v>
      </c>
      <c r="Q50" s="62">
        <v>2650</v>
      </c>
      <c r="R50" s="62">
        <v>2650</v>
      </c>
    </row>
    <row r="51" spans="2:56" ht="30" customHeight="1" x14ac:dyDescent="0.35">
      <c r="B51" s="58" t="s">
        <v>94</v>
      </c>
      <c r="C51" s="63" t="s">
        <v>95</v>
      </c>
      <c r="D51" s="60">
        <v>199057.29836439757</v>
      </c>
      <c r="E51" s="62">
        <v>225.85674</v>
      </c>
      <c r="F51" s="62">
        <f>SUM(F52:F57)</f>
        <v>277407.90474999999</v>
      </c>
      <c r="G51" s="62">
        <f t="shared" ref="G51:R51" si="6">SUM(G52:G57)</f>
        <v>15039</v>
      </c>
      <c r="H51" s="62">
        <f t="shared" si="6"/>
        <v>881970.78328000009</v>
      </c>
      <c r="I51" s="62">
        <f t="shared" si="6"/>
        <v>15039</v>
      </c>
      <c r="J51" s="62">
        <f t="shared" si="6"/>
        <v>245445.69804999998</v>
      </c>
      <c r="K51" s="62">
        <f>SUM(K52:K57)</f>
        <v>15032</v>
      </c>
      <c r="L51" s="62">
        <f t="shared" si="6"/>
        <v>245445.69804999998</v>
      </c>
      <c r="M51" s="62">
        <f t="shared" si="6"/>
        <v>10941</v>
      </c>
      <c r="N51" s="62">
        <f t="shared" si="6"/>
        <v>245061.05516999998</v>
      </c>
      <c r="O51" s="62">
        <f t="shared" si="6"/>
        <v>4085</v>
      </c>
      <c r="P51" s="62">
        <f t="shared" si="6"/>
        <v>10979</v>
      </c>
      <c r="Q51" s="62">
        <f t="shared" si="6"/>
        <v>471488.75068999996</v>
      </c>
      <c r="R51" s="62">
        <f t="shared" si="6"/>
        <v>246087.48457</v>
      </c>
    </row>
    <row r="52" spans="2:56" ht="30" customHeight="1" x14ac:dyDescent="0.35">
      <c r="B52" s="66" t="s">
        <v>96</v>
      </c>
      <c r="C52" s="67" t="s">
        <v>97</v>
      </c>
      <c r="D52" s="68">
        <v>66273.73980999997</v>
      </c>
      <c r="E52" s="68">
        <v>0</v>
      </c>
      <c r="F52" s="68">
        <v>122971.26837000003</v>
      </c>
      <c r="G52" s="68">
        <v>11326</v>
      </c>
      <c r="H52" s="68">
        <v>361075.04597999994</v>
      </c>
      <c r="I52" s="68">
        <v>11326</v>
      </c>
      <c r="J52" s="68">
        <v>109818.03406999995</v>
      </c>
      <c r="K52" s="68">
        <v>11319</v>
      </c>
      <c r="L52" s="68">
        <v>109818.03406999995</v>
      </c>
      <c r="M52" s="68">
        <v>8594</v>
      </c>
      <c r="N52" s="68">
        <v>109818.03406999995</v>
      </c>
      <c r="O52" s="68">
        <v>2725</v>
      </c>
      <c r="P52" s="68">
        <v>8620</v>
      </c>
      <c r="Q52" s="68">
        <v>221631.27357999998</v>
      </c>
      <c r="R52" s="68">
        <v>110085.5919</v>
      </c>
    </row>
    <row r="53" spans="2:56" ht="30" customHeight="1" x14ac:dyDescent="0.35">
      <c r="B53" s="66" t="s">
        <v>98</v>
      </c>
      <c r="C53" s="67" t="s">
        <v>99</v>
      </c>
      <c r="D53" s="68">
        <v>46523.613539999984</v>
      </c>
      <c r="E53" s="68">
        <v>0</v>
      </c>
      <c r="F53" s="68">
        <v>57344.747169999995</v>
      </c>
      <c r="G53" s="68">
        <v>1320</v>
      </c>
      <c r="H53" s="68">
        <v>220725.37395000007</v>
      </c>
      <c r="I53" s="68">
        <v>1320</v>
      </c>
      <c r="J53" s="68">
        <v>50183.357899999981</v>
      </c>
      <c r="K53" s="68">
        <v>1320</v>
      </c>
      <c r="L53" s="68">
        <v>50183.357899999981</v>
      </c>
      <c r="M53" s="68">
        <v>865</v>
      </c>
      <c r="N53" s="68">
        <v>50010.473509999982</v>
      </c>
      <c r="O53" s="68">
        <v>451</v>
      </c>
      <c r="P53" s="68">
        <v>866</v>
      </c>
      <c r="Q53" s="68">
        <v>110000.05433</v>
      </c>
      <c r="R53" s="68">
        <v>50166.227880000006</v>
      </c>
    </row>
    <row r="54" spans="2:56" ht="30" customHeight="1" x14ac:dyDescent="0.35">
      <c r="B54" s="66" t="s">
        <v>100</v>
      </c>
      <c r="C54" s="67" t="s">
        <v>101</v>
      </c>
      <c r="D54" s="68">
        <v>33359.799320000006</v>
      </c>
      <c r="E54" s="68">
        <v>129.63919999999999</v>
      </c>
      <c r="F54" s="68">
        <v>36595.313710000009</v>
      </c>
      <c r="G54" s="68">
        <v>966</v>
      </c>
      <c r="H54" s="68">
        <v>175341.79214000001</v>
      </c>
      <c r="I54" s="68">
        <v>966</v>
      </c>
      <c r="J54" s="68">
        <v>30737.710090000004</v>
      </c>
      <c r="K54" s="68">
        <v>966</v>
      </c>
      <c r="L54" s="68">
        <v>30737.710090000008</v>
      </c>
      <c r="M54" s="68">
        <v>440</v>
      </c>
      <c r="N54" s="68">
        <v>30650.783890000006</v>
      </c>
      <c r="O54" s="68">
        <v>525</v>
      </c>
      <c r="P54" s="68">
        <v>444</v>
      </c>
      <c r="Q54" s="68">
        <v>63164.81308</v>
      </c>
      <c r="R54" s="68">
        <v>30946.98328</v>
      </c>
    </row>
    <row r="55" spans="2:56" ht="30" customHeight="1" x14ac:dyDescent="0.35">
      <c r="B55" s="66" t="s">
        <v>102</v>
      </c>
      <c r="C55" s="67" t="s">
        <v>103</v>
      </c>
      <c r="D55" s="68">
        <v>6884.5334700000003</v>
      </c>
      <c r="E55" s="68">
        <v>0</v>
      </c>
      <c r="F55" s="68">
        <v>11456.862349999996</v>
      </c>
      <c r="G55" s="68">
        <v>482</v>
      </c>
      <c r="H55" s="68">
        <v>23216.392419999993</v>
      </c>
      <c r="I55" s="68">
        <v>482</v>
      </c>
      <c r="J55" s="68">
        <v>7204.2339299999994</v>
      </c>
      <c r="K55" s="68">
        <v>482</v>
      </c>
      <c r="L55" s="68">
        <v>7204.2339299999994</v>
      </c>
      <c r="M55" s="68">
        <v>369</v>
      </c>
      <c r="N55" s="68">
        <v>7204.2339299999994</v>
      </c>
      <c r="O55" s="68">
        <v>113</v>
      </c>
      <c r="P55" s="68">
        <v>372</v>
      </c>
      <c r="Q55" s="68">
        <v>12637.95508</v>
      </c>
      <c r="R55" s="68">
        <v>7264.2740300000005</v>
      </c>
    </row>
    <row r="56" spans="2:56" ht="30" customHeight="1" x14ac:dyDescent="0.35">
      <c r="B56" s="66" t="s">
        <v>104</v>
      </c>
      <c r="C56" s="67" t="s">
        <v>105</v>
      </c>
      <c r="D56" s="68">
        <v>530.55740000000003</v>
      </c>
      <c r="E56" s="68">
        <v>0</v>
      </c>
      <c r="F56" s="68">
        <v>1241.7369799999999</v>
      </c>
      <c r="G56" s="68">
        <v>18</v>
      </c>
      <c r="H56" s="68">
        <v>1466.9157499999999</v>
      </c>
      <c r="I56" s="68">
        <v>18</v>
      </c>
      <c r="J56" s="68">
        <v>675.43469999999991</v>
      </c>
      <c r="K56" s="68">
        <v>18</v>
      </c>
      <c r="L56" s="68">
        <v>675.43469999999991</v>
      </c>
      <c r="M56" s="68">
        <v>17</v>
      </c>
      <c r="N56" s="68">
        <v>675.43469999999991</v>
      </c>
      <c r="O56" s="68">
        <v>1</v>
      </c>
      <c r="P56" s="68">
        <v>17</v>
      </c>
      <c r="Q56" s="68">
        <v>1102.55098</v>
      </c>
      <c r="R56" s="68">
        <v>675.43174999999997</v>
      </c>
    </row>
    <row r="57" spans="2:56" ht="30" customHeight="1" x14ac:dyDescent="0.35">
      <c r="B57" s="66" t="s">
        <v>106</v>
      </c>
      <c r="C57" s="67" t="s">
        <v>107</v>
      </c>
      <c r="D57" s="68">
        <v>41970.058699999987</v>
      </c>
      <c r="E57" s="68">
        <v>96.217540000000014</v>
      </c>
      <c r="F57" s="68">
        <v>47797.976169999951</v>
      </c>
      <c r="G57" s="68">
        <v>927</v>
      </c>
      <c r="H57" s="68">
        <v>100145.26303999996</v>
      </c>
      <c r="I57" s="68">
        <v>927</v>
      </c>
      <c r="J57" s="68">
        <v>46826.927360000031</v>
      </c>
      <c r="K57" s="68">
        <v>927</v>
      </c>
      <c r="L57" s="68">
        <v>46826.927360000031</v>
      </c>
      <c r="M57" s="68">
        <v>656</v>
      </c>
      <c r="N57" s="68">
        <v>46702.095070000032</v>
      </c>
      <c r="O57" s="68">
        <v>270</v>
      </c>
      <c r="P57" s="68">
        <v>660</v>
      </c>
      <c r="Q57" s="68">
        <v>62952.103640000001</v>
      </c>
      <c r="R57" s="68">
        <v>46948.975729999998</v>
      </c>
    </row>
    <row r="58" spans="2:56" ht="30" customHeight="1" x14ac:dyDescent="0.35">
      <c r="B58" s="58" t="s">
        <v>108</v>
      </c>
      <c r="C58" s="63" t="s">
        <v>109</v>
      </c>
      <c r="D58" s="60">
        <v>4933.4538001254896</v>
      </c>
      <c r="E58" s="62">
        <v>10.308540000000001</v>
      </c>
      <c r="F58" s="62">
        <v>7652.89851</v>
      </c>
      <c r="G58" s="62">
        <v>280</v>
      </c>
      <c r="H58" s="62">
        <v>10248.519540000001</v>
      </c>
      <c r="I58" s="62">
        <v>280</v>
      </c>
      <c r="J58" s="62">
        <v>7652.8985100000009</v>
      </c>
      <c r="K58" s="62">
        <v>280</v>
      </c>
      <c r="L58" s="62">
        <v>7652.8985100000009</v>
      </c>
      <c r="M58" s="62">
        <v>240</v>
      </c>
      <c r="N58" s="62">
        <v>7652.8985100000009</v>
      </c>
      <c r="O58" s="62">
        <v>40</v>
      </c>
      <c r="P58" s="62">
        <v>240</v>
      </c>
      <c r="Q58" s="62">
        <v>7952.8867599999994</v>
      </c>
      <c r="R58" s="62">
        <v>7652.2363700000005</v>
      </c>
    </row>
    <row r="59" spans="2:56" ht="30" customHeight="1" x14ac:dyDescent="0.35">
      <c r="B59" s="58" t="s">
        <v>110</v>
      </c>
      <c r="C59" s="59" t="s">
        <v>111</v>
      </c>
      <c r="D59" s="60">
        <v>67083.169401858817</v>
      </c>
      <c r="E59" s="62">
        <v>87.544560000000004</v>
      </c>
      <c r="F59" s="62">
        <v>77940.766629999998</v>
      </c>
      <c r="G59" s="62">
        <v>108</v>
      </c>
      <c r="H59" s="62">
        <v>61754.489139999998</v>
      </c>
      <c r="I59" s="62">
        <v>108</v>
      </c>
      <c r="J59" s="62">
        <v>77940.766629999998</v>
      </c>
      <c r="K59" s="62">
        <v>108</v>
      </c>
      <c r="L59" s="62">
        <v>77940.766629999998</v>
      </c>
      <c r="M59" s="62">
        <v>107</v>
      </c>
      <c r="N59" s="62">
        <v>77940.766629999998</v>
      </c>
      <c r="O59" s="62">
        <v>1</v>
      </c>
      <c r="P59" s="62">
        <v>107</v>
      </c>
      <c r="Q59" s="62">
        <v>77940.766620000009</v>
      </c>
      <c r="R59" s="62">
        <v>77940.766620000009</v>
      </c>
    </row>
    <row r="60" spans="2:56" ht="30" customHeight="1" x14ac:dyDescent="0.35">
      <c r="B60" s="54" t="s">
        <v>112</v>
      </c>
      <c r="C60" s="69" t="s">
        <v>113</v>
      </c>
      <c r="D60" s="56">
        <f>SUM(D61:D62)</f>
        <v>135934.81172407718</v>
      </c>
      <c r="E60" s="57">
        <f t="shared" ref="E60:R60" si="7">SUM(E61:E62)</f>
        <v>0</v>
      </c>
      <c r="F60" s="57">
        <f t="shared" si="7"/>
        <v>180716.82512003533</v>
      </c>
      <c r="G60" s="57">
        <f t="shared" si="7"/>
        <v>720</v>
      </c>
      <c r="H60" s="57">
        <f t="shared" si="7"/>
        <v>259754.70229000002</v>
      </c>
      <c r="I60" s="57">
        <f t="shared" si="7"/>
        <v>720</v>
      </c>
      <c r="J60" s="57">
        <f t="shared" si="7"/>
        <v>218987.76830999998</v>
      </c>
      <c r="K60" s="57">
        <f t="shared" si="7"/>
        <v>715</v>
      </c>
      <c r="L60" s="57">
        <f t="shared" si="7"/>
        <v>217597.60683</v>
      </c>
      <c r="M60" s="57">
        <f>SUM(M61:M62)</f>
        <v>568</v>
      </c>
      <c r="N60" s="57">
        <f t="shared" ref="N60" si="8">SUM(N61:N62)</f>
        <v>217143.27029999997</v>
      </c>
      <c r="O60" s="57">
        <f t="shared" si="7"/>
        <v>54</v>
      </c>
      <c r="P60" s="57">
        <f t="shared" si="7"/>
        <v>561</v>
      </c>
      <c r="Q60" s="57">
        <f t="shared" si="7"/>
        <v>213520.35795999999</v>
      </c>
      <c r="R60" s="57">
        <f t="shared" si="7"/>
        <v>213520.35795999999</v>
      </c>
    </row>
    <row r="61" spans="2:56" ht="30" customHeight="1" x14ac:dyDescent="0.35">
      <c r="B61" s="58"/>
      <c r="C61" s="63" t="s">
        <v>114</v>
      </c>
      <c r="D61" s="60">
        <v>124095.12425452239</v>
      </c>
      <c r="E61" s="62">
        <v>0</v>
      </c>
      <c r="F61" s="62">
        <v>164279.07886003531</v>
      </c>
      <c r="G61" s="62">
        <v>162</v>
      </c>
      <c r="H61" s="62">
        <v>237112.22363000002</v>
      </c>
      <c r="I61" s="62">
        <v>162</v>
      </c>
      <c r="J61" s="62">
        <v>201935.31834</v>
      </c>
      <c r="K61" s="62">
        <v>160</v>
      </c>
      <c r="L61" s="62">
        <v>200705.52403999999</v>
      </c>
      <c r="M61" s="64">
        <v>160</v>
      </c>
      <c r="N61" s="64">
        <v>200705.52403999999</v>
      </c>
      <c r="O61" s="64">
        <v>0</v>
      </c>
      <c r="P61" s="64">
        <v>158</v>
      </c>
      <c r="Q61" s="64">
        <v>196941.65620999999</v>
      </c>
      <c r="R61" s="64">
        <v>196941.65620999999</v>
      </c>
    </row>
    <row r="62" spans="2:56" ht="30" customHeight="1" x14ac:dyDescent="0.35">
      <c r="B62" s="58"/>
      <c r="C62" s="59" t="s">
        <v>115</v>
      </c>
      <c r="D62" s="60">
        <v>11839.687469554778</v>
      </c>
      <c r="E62" s="62">
        <v>0</v>
      </c>
      <c r="F62" s="62">
        <v>16437.74626</v>
      </c>
      <c r="G62" s="62">
        <v>558</v>
      </c>
      <c r="H62" s="62">
        <v>22642.478660000001</v>
      </c>
      <c r="I62" s="62">
        <v>558</v>
      </c>
      <c r="J62" s="62">
        <v>17052.449969999998</v>
      </c>
      <c r="K62" s="62">
        <v>555</v>
      </c>
      <c r="L62" s="62">
        <v>16892.08279</v>
      </c>
      <c r="M62" s="62">
        <v>408</v>
      </c>
      <c r="N62" s="62">
        <v>16437.74626</v>
      </c>
      <c r="O62" s="62">
        <v>54</v>
      </c>
      <c r="P62" s="62">
        <v>403</v>
      </c>
      <c r="Q62" s="62">
        <v>16578.701749999997</v>
      </c>
      <c r="R62" s="62">
        <v>16578.701749999997</v>
      </c>
    </row>
    <row r="63" spans="2:56" ht="5.15" customHeight="1" x14ac:dyDescent="0.35">
      <c r="B63" s="41"/>
      <c r="C63" s="70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2"/>
      <c r="Q63" s="72"/>
      <c r="R63" s="72"/>
    </row>
    <row r="64" spans="2:56" ht="30" customHeight="1" x14ac:dyDescent="0.35">
      <c r="B64" s="54" t="s">
        <v>116</v>
      </c>
      <c r="C64" s="69" t="s">
        <v>117</v>
      </c>
      <c r="D64" s="57">
        <v>12300.252700000001</v>
      </c>
      <c r="E64" s="57">
        <v>0</v>
      </c>
      <c r="F64" s="57">
        <v>12300.252700000001</v>
      </c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</row>
    <row r="65" spans="1:177" ht="5.15" customHeight="1" x14ac:dyDescent="0.35">
      <c r="B65" s="41"/>
      <c r="C65" s="70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2"/>
      <c r="Q65" s="72"/>
      <c r="R65" s="72"/>
    </row>
    <row r="66" spans="1:177" ht="30" customHeight="1" x14ac:dyDescent="0.35">
      <c r="B66" s="54" t="s">
        <v>118</v>
      </c>
      <c r="C66" s="73" t="s">
        <v>119</v>
      </c>
      <c r="D66" s="57">
        <v>47136.532000000007</v>
      </c>
      <c r="E66" s="57">
        <v>0</v>
      </c>
      <c r="F66" s="57">
        <v>47136.531999999999</v>
      </c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</row>
    <row r="67" spans="1:177" ht="5.15" customHeight="1" x14ac:dyDescent="0.35">
      <c r="B67" s="41"/>
      <c r="C67" s="70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2"/>
      <c r="Q67" s="72"/>
      <c r="R67" s="72"/>
    </row>
    <row r="68" spans="1:177" ht="30" customHeight="1" x14ac:dyDescent="0.35">
      <c r="B68" s="54" t="s">
        <v>120</v>
      </c>
      <c r="C68" s="69" t="s">
        <v>121</v>
      </c>
      <c r="D68" s="57">
        <v>669.85361</v>
      </c>
      <c r="E68" s="57">
        <v>669.85361</v>
      </c>
      <c r="F68" s="57">
        <v>0</v>
      </c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71"/>
      <c r="BD68" s="71"/>
    </row>
    <row r="69" spans="1:177" ht="5.15" customHeight="1" x14ac:dyDescent="0.35">
      <c r="B69" s="41"/>
      <c r="C69" s="70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2"/>
      <c r="Q69" s="72"/>
      <c r="R69" s="72"/>
    </row>
    <row r="70" spans="1:177" ht="30" customHeight="1" x14ac:dyDescent="0.35">
      <c r="B70" s="74" t="s">
        <v>122</v>
      </c>
      <c r="C70" s="73" t="s">
        <v>123</v>
      </c>
      <c r="D70" s="56">
        <v>7461.3904624575143</v>
      </c>
      <c r="E70" s="57">
        <v>0</v>
      </c>
      <c r="F70" s="56">
        <v>7461.3904624575143</v>
      </c>
      <c r="G70" s="71"/>
      <c r="H70" s="71"/>
      <c r="I70" s="71"/>
      <c r="J70" s="71"/>
      <c r="K70" s="71"/>
      <c r="L70" s="71"/>
      <c r="M70" s="71"/>
      <c r="N70" s="71"/>
      <c r="O70" s="71"/>
      <c r="P70" s="72"/>
      <c r="Q70" s="72"/>
      <c r="R70" s="72"/>
    </row>
    <row r="71" spans="1:177" ht="30" customHeight="1" x14ac:dyDescent="0.35">
      <c r="B71" s="75"/>
      <c r="C71" s="73" t="s">
        <v>124</v>
      </c>
      <c r="D71" s="56">
        <v>5433.5381833579386</v>
      </c>
      <c r="E71" s="57">
        <v>0</v>
      </c>
      <c r="F71" s="56">
        <v>5433.5381833579386</v>
      </c>
      <c r="G71" s="71"/>
      <c r="H71" s="71"/>
      <c r="I71" s="71"/>
      <c r="J71" s="71"/>
      <c r="K71" s="71"/>
      <c r="L71" s="71"/>
      <c r="M71" s="71"/>
      <c r="N71" s="71"/>
      <c r="O71" s="71"/>
      <c r="P71" s="72"/>
      <c r="Q71" s="72"/>
      <c r="R71" s="72"/>
    </row>
    <row r="72" spans="1:177" ht="30" customHeight="1" x14ac:dyDescent="0.35">
      <c r="B72" s="76"/>
      <c r="C72" s="73" t="s">
        <v>125</v>
      </c>
      <c r="D72" s="56">
        <v>7178.5438523702405</v>
      </c>
      <c r="E72" s="57">
        <v>0</v>
      </c>
      <c r="F72" s="56">
        <v>7178.5438523702405</v>
      </c>
      <c r="G72" s="71"/>
      <c r="H72" s="71"/>
      <c r="I72" s="71"/>
      <c r="J72" s="71"/>
      <c r="K72" s="71"/>
      <c r="L72" s="71"/>
      <c r="M72" s="71"/>
      <c r="N72" s="71"/>
      <c r="O72" s="71"/>
      <c r="P72" s="72"/>
      <c r="Q72" s="72"/>
      <c r="R72" s="72"/>
    </row>
    <row r="73" spans="1:177" ht="5.15" customHeight="1" x14ac:dyDescent="0.35">
      <c r="B73" s="41"/>
      <c r="C73" s="70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2"/>
      <c r="Q73" s="72"/>
      <c r="R73" s="72"/>
    </row>
    <row r="74" spans="1:177" ht="30" customHeight="1" x14ac:dyDescent="0.35">
      <c r="B74" s="54" t="s">
        <v>126</v>
      </c>
      <c r="C74" s="73" t="s">
        <v>127</v>
      </c>
      <c r="D74" s="56">
        <v>85007.68730000002</v>
      </c>
      <c r="E74" s="57">
        <v>0</v>
      </c>
      <c r="F74" s="56">
        <v>85007.549990000029</v>
      </c>
      <c r="G74" s="71"/>
      <c r="H74" s="71"/>
      <c r="I74" s="71"/>
      <c r="J74" s="71"/>
      <c r="K74" s="71"/>
      <c r="L74" s="71"/>
      <c r="M74" s="71"/>
      <c r="N74" s="71"/>
      <c r="O74" s="71"/>
      <c r="P74" s="72"/>
      <c r="Q74" s="72"/>
      <c r="R74" s="72"/>
    </row>
    <row r="75" spans="1:177" ht="5.15" customHeight="1" x14ac:dyDescent="0.35">
      <c r="B75" s="41"/>
      <c r="C75" s="70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2"/>
      <c r="Q75" s="72"/>
      <c r="R75" s="72"/>
    </row>
    <row r="76" spans="1:177" ht="30" customHeight="1" x14ac:dyDescent="0.35">
      <c r="B76" s="74" t="s">
        <v>128</v>
      </c>
      <c r="C76" s="73" t="s">
        <v>129</v>
      </c>
      <c r="D76" s="56">
        <v>1414067.2419813154</v>
      </c>
      <c r="E76" s="57">
        <v>0</v>
      </c>
      <c r="F76" s="57">
        <v>1409003.4773899997</v>
      </c>
      <c r="G76" s="71"/>
      <c r="H76" s="71"/>
      <c r="I76" s="71"/>
      <c r="J76" s="71"/>
      <c r="K76" s="71"/>
      <c r="L76" s="71"/>
      <c r="M76" s="71"/>
      <c r="N76" s="71"/>
      <c r="O76" s="71"/>
      <c r="P76" s="72"/>
      <c r="Q76" s="72"/>
      <c r="R76" s="72"/>
    </row>
    <row r="77" spans="1:177" ht="30" customHeight="1" x14ac:dyDescent="0.35">
      <c r="B77" s="76"/>
      <c r="C77" s="73" t="s">
        <v>130</v>
      </c>
      <c r="D77" s="56">
        <v>1493430.1132151864</v>
      </c>
      <c r="E77" s="57">
        <v>0</v>
      </c>
      <c r="F77" s="57">
        <v>1331844.6926399993</v>
      </c>
      <c r="G77" s="71"/>
      <c r="H77" s="71"/>
      <c r="I77" s="71"/>
      <c r="J77" s="71"/>
      <c r="K77" s="71"/>
      <c r="L77" s="71"/>
      <c r="M77" s="71"/>
      <c r="N77" s="71"/>
      <c r="O77" s="71"/>
      <c r="P77" s="72"/>
      <c r="Q77" s="72"/>
      <c r="R77" s="72"/>
    </row>
    <row r="78" spans="1:177" s="77" customFormat="1" ht="15" customHeight="1" x14ac:dyDescent="0.35">
      <c r="A78" s="53"/>
      <c r="C78" s="78"/>
      <c r="D78" s="78"/>
      <c r="E78" s="78"/>
      <c r="F78" s="79"/>
      <c r="G78" s="78"/>
      <c r="H78" s="78"/>
      <c r="I78" s="78"/>
      <c r="J78" s="78"/>
      <c r="K78" s="53"/>
      <c r="L78" s="53"/>
      <c r="M78" s="53"/>
      <c r="N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  <c r="CL78" s="53"/>
      <c r="CM78" s="53"/>
      <c r="CN78" s="53"/>
      <c r="CO78" s="53"/>
      <c r="CP78" s="53"/>
      <c r="CQ78" s="53"/>
      <c r="CR78" s="53"/>
      <c r="CS78" s="53"/>
      <c r="CT78" s="53"/>
      <c r="CU78" s="53"/>
      <c r="CV78" s="53"/>
      <c r="CW78" s="53"/>
      <c r="CX78" s="53"/>
      <c r="CY78" s="53"/>
      <c r="CZ78" s="53"/>
      <c r="DA78" s="53"/>
      <c r="DB78" s="53"/>
      <c r="DC78" s="53"/>
      <c r="DD78" s="53"/>
      <c r="DE78" s="53"/>
      <c r="DF78" s="53"/>
      <c r="DG78" s="53"/>
      <c r="DH78" s="53"/>
      <c r="DI78" s="53"/>
      <c r="DJ78" s="53"/>
      <c r="DK78" s="53"/>
      <c r="DL78" s="53"/>
      <c r="DM78" s="53"/>
      <c r="DN78" s="53"/>
      <c r="DO78" s="53"/>
      <c r="DP78" s="53"/>
      <c r="DQ78" s="53"/>
      <c r="DR78" s="53"/>
      <c r="DS78" s="53"/>
      <c r="DT78" s="53"/>
      <c r="DU78" s="53"/>
      <c r="DV78" s="53"/>
      <c r="DW78" s="53"/>
      <c r="DX78" s="53"/>
      <c r="DY78" s="53"/>
      <c r="DZ78" s="53"/>
      <c r="EA78" s="53"/>
      <c r="EB78" s="53"/>
      <c r="EC78" s="53"/>
      <c r="ED78" s="53"/>
      <c r="EE78" s="53"/>
      <c r="EF78" s="53"/>
      <c r="EG78" s="53"/>
      <c r="EH78" s="53"/>
      <c r="EI78" s="53"/>
      <c r="EJ78" s="53"/>
      <c r="EK78" s="53"/>
      <c r="EL78" s="53"/>
      <c r="EM78" s="53"/>
      <c r="EN78" s="53"/>
      <c r="EO78" s="53"/>
      <c r="EP78" s="53"/>
      <c r="EQ78" s="53"/>
      <c r="ER78" s="53"/>
      <c r="ES78" s="53"/>
      <c r="ET78" s="53"/>
      <c r="EU78" s="53"/>
      <c r="EV78" s="53"/>
      <c r="EW78" s="53"/>
      <c r="EX78" s="53"/>
      <c r="EY78" s="53"/>
      <c r="EZ78" s="53"/>
      <c r="FA78" s="53"/>
      <c r="FB78" s="53"/>
      <c r="FC78" s="53"/>
      <c r="FD78" s="53"/>
      <c r="FE78" s="53"/>
      <c r="FF78" s="53"/>
      <c r="FG78" s="53"/>
      <c r="FH78" s="53"/>
      <c r="FI78" s="53"/>
      <c r="FJ78" s="53"/>
      <c r="FK78" s="53"/>
      <c r="FL78" s="53"/>
      <c r="FM78" s="53"/>
      <c r="FN78" s="53"/>
      <c r="FO78" s="53"/>
      <c r="FP78" s="53"/>
      <c r="FQ78" s="53"/>
      <c r="FR78" s="53"/>
      <c r="FS78" s="53"/>
      <c r="FT78" s="53"/>
      <c r="FU78" s="53"/>
    </row>
    <row r="79" spans="1:177" s="77" customFormat="1" ht="15" customHeight="1" x14ac:dyDescent="0.35">
      <c r="A79" s="53"/>
      <c r="B79" s="80" t="s">
        <v>131</v>
      </c>
      <c r="C79" s="78"/>
      <c r="D79" s="78"/>
      <c r="E79" s="78"/>
      <c r="F79" s="79"/>
      <c r="G79" s="78"/>
      <c r="H79" s="78"/>
      <c r="I79" s="78"/>
      <c r="J79" s="78"/>
      <c r="K79" s="53"/>
      <c r="L79" s="53"/>
      <c r="M79" s="53"/>
      <c r="N79" s="53"/>
      <c r="O79" s="81"/>
      <c r="P79" s="82"/>
      <c r="Q79" s="82"/>
      <c r="R79" s="82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  <c r="CL79" s="53"/>
      <c r="CM79" s="53"/>
      <c r="CN79" s="53"/>
      <c r="CO79" s="53"/>
      <c r="CP79" s="53"/>
      <c r="CQ79" s="53"/>
      <c r="CR79" s="53"/>
      <c r="CS79" s="53"/>
      <c r="CT79" s="53"/>
      <c r="CU79" s="53"/>
      <c r="CV79" s="53"/>
      <c r="CW79" s="53"/>
      <c r="CX79" s="53"/>
      <c r="CY79" s="53"/>
      <c r="CZ79" s="53"/>
      <c r="DA79" s="53"/>
      <c r="DB79" s="53"/>
      <c r="DC79" s="53"/>
      <c r="DD79" s="53"/>
      <c r="DE79" s="53"/>
      <c r="DF79" s="53"/>
      <c r="DG79" s="53"/>
      <c r="DH79" s="53"/>
      <c r="DI79" s="53"/>
      <c r="DJ79" s="53"/>
      <c r="DK79" s="53"/>
      <c r="DL79" s="53"/>
      <c r="DM79" s="53"/>
      <c r="DN79" s="53"/>
      <c r="DO79" s="53"/>
      <c r="DP79" s="53"/>
      <c r="DQ79" s="53"/>
      <c r="DR79" s="53"/>
      <c r="DS79" s="53"/>
      <c r="DT79" s="53"/>
      <c r="DU79" s="53"/>
      <c r="DV79" s="53"/>
      <c r="DW79" s="53"/>
      <c r="DX79" s="53"/>
      <c r="DY79" s="53"/>
      <c r="DZ79" s="53"/>
      <c r="EA79" s="53"/>
      <c r="EB79" s="53"/>
      <c r="EC79" s="53"/>
      <c r="ED79" s="53"/>
      <c r="EE79" s="53"/>
      <c r="EF79" s="53"/>
      <c r="EG79" s="53"/>
      <c r="EH79" s="53"/>
      <c r="EI79" s="53"/>
      <c r="EJ79" s="53"/>
      <c r="EK79" s="53"/>
      <c r="EL79" s="53"/>
      <c r="EM79" s="53"/>
      <c r="EN79" s="53"/>
      <c r="EO79" s="53"/>
      <c r="EP79" s="53"/>
      <c r="EQ79" s="53"/>
      <c r="ER79" s="53"/>
      <c r="ES79" s="53"/>
      <c r="ET79" s="53"/>
      <c r="EU79" s="53"/>
      <c r="EV79" s="53"/>
      <c r="EW79" s="53"/>
      <c r="EX79" s="53"/>
      <c r="EY79" s="53"/>
      <c r="EZ79" s="53"/>
      <c r="FA79" s="53"/>
      <c r="FB79" s="53"/>
      <c r="FC79" s="53"/>
      <c r="FD79" s="53"/>
      <c r="FE79" s="53"/>
      <c r="FF79" s="53"/>
      <c r="FG79" s="53"/>
      <c r="FH79" s="53"/>
      <c r="FI79" s="53"/>
      <c r="FJ79" s="53"/>
      <c r="FK79" s="53"/>
      <c r="FL79" s="53"/>
      <c r="FM79" s="53"/>
      <c r="FN79" s="53"/>
      <c r="FO79" s="53"/>
      <c r="FP79" s="53"/>
      <c r="FQ79" s="53"/>
      <c r="FR79" s="53"/>
      <c r="FS79" s="53"/>
      <c r="FT79" s="53"/>
      <c r="FU79" s="53"/>
    </row>
    <row r="80" spans="1:177" s="77" customFormat="1" ht="15" customHeight="1" x14ac:dyDescent="0.35">
      <c r="A80" s="53"/>
      <c r="B80" s="80" t="s">
        <v>134</v>
      </c>
      <c r="C80" s="80"/>
      <c r="D80" s="80"/>
      <c r="E80" s="80"/>
      <c r="F80" s="80"/>
      <c r="G80" s="80"/>
      <c r="H80" s="80"/>
      <c r="I80" s="80"/>
      <c r="J80" s="78"/>
      <c r="K80" s="53"/>
      <c r="L80" s="53"/>
      <c r="M80" s="53"/>
      <c r="N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  <c r="CL80" s="53"/>
      <c r="CM80" s="53"/>
      <c r="CN80" s="53"/>
      <c r="CO80" s="53"/>
      <c r="CP80" s="53"/>
      <c r="CQ80" s="53"/>
      <c r="CR80" s="53"/>
      <c r="CS80" s="53"/>
      <c r="CT80" s="53"/>
      <c r="CU80" s="53"/>
      <c r="CV80" s="53"/>
      <c r="CW80" s="53"/>
      <c r="CX80" s="53"/>
      <c r="CY80" s="53"/>
      <c r="CZ80" s="53"/>
      <c r="DA80" s="53"/>
      <c r="DB80" s="53"/>
      <c r="DC80" s="53"/>
      <c r="DD80" s="53"/>
      <c r="DE80" s="53"/>
      <c r="DF80" s="53"/>
      <c r="DG80" s="53"/>
      <c r="DH80" s="53"/>
      <c r="DI80" s="53"/>
      <c r="DJ80" s="53"/>
      <c r="DK80" s="53"/>
      <c r="DL80" s="53"/>
      <c r="DM80" s="53"/>
      <c r="DN80" s="53"/>
      <c r="DO80" s="53"/>
      <c r="DP80" s="53"/>
      <c r="DQ80" s="53"/>
      <c r="DR80" s="53"/>
      <c r="DS80" s="53"/>
      <c r="DT80" s="53"/>
      <c r="DU80" s="53"/>
      <c r="DV80" s="53"/>
      <c r="DW80" s="53"/>
      <c r="DX80" s="53"/>
      <c r="DY80" s="53"/>
      <c r="DZ80" s="53"/>
      <c r="EA80" s="53"/>
      <c r="EB80" s="53"/>
      <c r="EC80" s="53"/>
      <c r="ED80" s="53"/>
      <c r="EE80" s="53"/>
      <c r="EF80" s="53"/>
      <c r="EG80" s="53"/>
      <c r="EH80" s="53"/>
      <c r="EI80" s="53"/>
      <c r="EJ80" s="53"/>
      <c r="EK80" s="53"/>
      <c r="EL80" s="53"/>
      <c r="EM80" s="53"/>
      <c r="EN80" s="53"/>
      <c r="EO80" s="53"/>
      <c r="EP80" s="53"/>
      <c r="EQ80" s="53"/>
      <c r="ER80" s="53"/>
      <c r="ES80" s="53"/>
      <c r="ET80" s="53"/>
      <c r="EU80" s="53"/>
      <c r="EV80" s="53"/>
      <c r="EW80" s="53"/>
      <c r="EX80" s="53"/>
      <c r="EY80" s="53"/>
      <c r="EZ80" s="53"/>
      <c r="FA80" s="53"/>
      <c r="FB80" s="53"/>
      <c r="FC80" s="53"/>
      <c r="FD80" s="53"/>
      <c r="FE80" s="53"/>
      <c r="FF80" s="53"/>
      <c r="FG80" s="53"/>
      <c r="FH80" s="53"/>
      <c r="FI80" s="53"/>
      <c r="FJ80" s="53"/>
      <c r="FK80" s="53"/>
      <c r="FL80" s="53"/>
      <c r="FM80" s="53"/>
      <c r="FN80" s="53"/>
      <c r="FO80" s="53"/>
      <c r="FP80" s="53"/>
      <c r="FQ80" s="53"/>
      <c r="FR80" s="53"/>
      <c r="FS80" s="53"/>
      <c r="FT80" s="53"/>
      <c r="FU80" s="53"/>
    </row>
    <row r="81" spans="1:177" s="77" customFormat="1" ht="15" customHeight="1" x14ac:dyDescent="0.35">
      <c r="A81" s="53"/>
      <c r="B81" s="80" t="s">
        <v>135</v>
      </c>
      <c r="C81" s="78"/>
      <c r="D81" s="83"/>
      <c r="E81" s="78"/>
      <c r="F81" s="79"/>
      <c r="G81" s="78"/>
      <c r="H81" s="78"/>
      <c r="I81" s="78"/>
      <c r="J81" s="78"/>
      <c r="K81" s="53"/>
      <c r="L81" s="53"/>
      <c r="M81" s="53"/>
      <c r="N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  <c r="BH81" s="53"/>
      <c r="BI81" s="53"/>
      <c r="BJ81" s="53"/>
      <c r="BK81" s="53"/>
      <c r="BL81" s="53"/>
      <c r="BM81" s="53"/>
      <c r="BN81" s="53"/>
      <c r="BO81" s="53"/>
      <c r="BP81" s="53"/>
      <c r="BQ81" s="53"/>
      <c r="BR81" s="53"/>
      <c r="BS81" s="53"/>
      <c r="BT81" s="53"/>
      <c r="BU81" s="53"/>
      <c r="BV81" s="53"/>
      <c r="BW81" s="53"/>
      <c r="BX81" s="53"/>
      <c r="BY81" s="53"/>
      <c r="BZ81" s="53"/>
      <c r="CA81" s="53"/>
      <c r="CB81" s="53"/>
      <c r="CC81" s="53"/>
      <c r="CD81" s="53"/>
      <c r="CE81" s="53"/>
      <c r="CF81" s="53"/>
      <c r="CG81" s="53"/>
      <c r="CH81" s="53"/>
      <c r="CI81" s="53"/>
      <c r="CJ81" s="53"/>
      <c r="CK81" s="53"/>
      <c r="CL81" s="53"/>
      <c r="CM81" s="53"/>
      <c r="CN81" s="53"/>
      <c r="CO81" s="53"/>
      <c r="CP81" s="53"/>
      <c r="CQ81" s="53"/>
      <c r="CR81" s="53"/>
      <c r="CS81" s="53"/>
      <c r="CT81" s="53"/>
      <c r="CU81" s="53"/>
      <c r="CV81" s="53"/>
      <c r="CW81" s="53"/>
      <c r="CX81" s="53"/>
      <c r="CY81" s="53"/>
      <c r="CZ81" s="53"/>
      <c r="DA81" s="53"/>
      <c r="DB81" s="53"/>
      <c r="DC81" s="53"/>
      <c r="DD81" s="53"/>
      <c r="DE81" s="53"/>
      <c r="DF81" s="53"/>
      <c r="DG81" s="53"/>
      <c r="DH81" s="53"/>
      <c r="DI81" s="53"/>
      <c r="DJ81" s="53"/>
      <c r="DK81" s="53"/>
      <c r="DL81" s="53"/>
      <c r="DM81" s="53"/>
      <c r="DN81" s="53"/>
      <c r="DO81" s="53"/>
      <c r="DP81" s="53"/>
      <c r="DQ81" s="53"/>
      <c r="DR81" s="53"/>
      <c r="DS81" s="53"/>
      <c r="DT81" s="53"/>
      <c r="DU81" s="53"/>
      <c r="DV81" s="53"/>
      <c r="DW81" s="53"/>
      <c r="DX81" s="53"/>
      <c r="DY81" s="53"/>
      <c r="DZ81" s="53"/>
      <c r="EA81" s="53"/>
      <c r="EB81" s="53"/>
      <c r="EC81" s="53"/>
      <c r="ED81" s="53"/>
      <c r="EE81" s="53"/>
      <c r="EF81" s="53"/>
      <c r="EG81" s="53"/>
      <c r="EH81" s="53"/>
      <c r="EI81" s="53"/>
      <c r="EJ81" s="53"/>
      <c r="EK81" s="53"/>
      <c r="EL81" s="53"/>
      <c r="EM81" s="53"/>
      <c r="EN81" s="53"/>
      <c r="EO81" s="53"/>
      <c r="EP81" s="53"/>
      <c r="EQ81" s="53"/>
      <c r="ER81" s="53"/>
      <c r="ES81" s="53"/>
      <c r="ET81" s="53"/>
      <c r="EU81" s="53"/>
      <c r="EV81" s="53"/>
      <c r="EW81" s="53"/>
      <c r="EX81" s="53"/>
      <c r="EY81" s="53"/>
      <c r="EZ81" s="53"/>
      <c r="FA81" s="53"/>
      <c r="FB81" s="53"/>
      <c r="FC81" s="53"/>
      <c r="FD81" s="53"/>
      <c r="FE81" s="53"/>
      <c r="FF81" s="53"/>
      <c r="FG81" s="53"/>
      <c r="FH81" s="53"/>
      <c r="FI81" s="53"/>
      <c r="FJ81" s="53"/>
      <c r="FK81" s="53"/>
      <c r="FL81" s="53"/>
      <c r="FM81" s="53"/>
      <c r="FN81" s="53"/>
      <c r="FO81" s="53"/>
      <c r="FP81" s="53"/>
      <c r="FQ81" s="53"/>
      <c r="FR81" s="53"/>
      <c r="FS81" s="53"/>
      <c r="FT81" s="53"/>
      <c r="FU81" s="53"/>
    </row>
    <row r="82" spans="1:177" s="77" customFormat="1" ht="15" customHeight="1" x14ac:dyDescent="0.35">
      <c r="A82" s="53"/>
      <c r="B82" s="80" t="s">
        <v>136</v>
      </c>
      <c r="C82" s="78"/>
      <c r="D82" s="78"/>
      <c r="E82" s="78"/>
      <c r="F82" s="79"/>
      <c r="G82" s="78"/>
      <c r="H82" s="78"/>
      <c r="I82" s="78"/>
      <c r="J82" s="78"/>
      <c r="K82" s="53"/>
      <c r="L82" s="53"/>
      <c r="M82" s="53"/>
      <c r="N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  <c r="BJ82" s="53"/>
      <c r="BK82" s="53"/>
      <c r="BL82" s="53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3"/>
      <c r="CA82" s="53"/>
      <c r="CB82" s="53"/>
      <c r="CC82" s="53"/>
      <c r="CD82" s="53"/>
      <c r="CE82" s="53"/>
      <c r="CF82" s="53"/>
      <c r="CG82" s="53"/>
      <c r="CH82" s="53"/>
      <c r="CI82" s="53"/>
      <c r="CJ82" s="53"/>
      <c r="CK82" s="53"/>
      <c r="CL82" s="53"/>
      <c r="CM82" s="53"/>
      <c r="CN82" s="53"/>
      <c r="CO82" s="53"/>
      <c r="CP82" s="53"/>
      <c r="CQ82" s="53"/>
      <c r="CR82" s="53"/>
      <c r="CS82" s="53"/>
      <c r="CT82" s="53"/>
      <c r="CU82" s="53"/>
      <c r="CV82" s="53"/>
      <c r="CW82" s="53"/>
      <c r="CX82" s="53"/>
      <c r="CY82" s="53"/>
      <c r="CZ82" s="53"/>
      <c r="DA82" s="53"/>
      <c r="DB82" s="53"/>
      <c r="DC82" s="53"/>
      <c r="DD82" s="53"/>
      <c r="DE82" s="53"/>
      <c r="DF82" s="53"/>
      <c r="DG82" s="53"/>
      <c r="DH82" s="53"/>
      <c r="DI82" s="53"/>
      <c r="DJ82" s="53"/>
      <c r="DK82" s="53"/>
      <c r="DL82" s="53"/>
      <c r="DM82" s="53"/>
      <c r="DN82" s="53"/>
      <c r="DO82" s="53"/>
      <c r="DP82" s="53"/>
      <c r="DQ82" s="53"/>
      <c r="DR82" s="53"/>
      <c r="DS82" s="53"/>
      <c r="DT82" s="53"/>
      <c r="DU82" s="53"/>
      <c r="DV82" s="53"/>
      <c r="DW82" s="53"/>
      <c r="DX82" s="53"/>
      <c r="DY82" s="53"/>
      <c r="DZ82" s="53"/>
      <c r="EA82" s="53"/>
      <c r="EB82" s="53"/>
      <c r="EC82" s="53"/>
      <c r="ED82" s="53"/>
      <c r="EE82" s="53"/>
      <c r="EF82" s="53"/>
      <c r="EG82" s="53"/>
      <c r="EH82" s="53"/>
      <c r="EI82" s="53"/>
      <c r="EJ82" s="53"/>
      <c r="EK82" s="53"/>
      <c r="EL82" s="53"/>
      <c r="EM82" s="53"/>
      <c r="EN82" s="53"/>
      <c r="EO82" s="53"/>
      <c r="EP82" s="53"/>
      <c r="EQ82" s="53"/>
      <c r="ER82" s="53"/>
      <c r="ES82" s="53"/>
      <c r="ET82" s="53"/>
      <c r="EU82" s="53"/>
      <c r="EV82" s="53"/>
      <c r="EW82" s="53"/>
      <c r="EX82" s="53"/>
      <c r="EY82" s="53"/>
      <c r="EZ82" s="53"/>
      <c r="FA82" s="53"/>
      <c r="FB82" s="53"/>
      <c r="FC82" s="53"/>
      <c r="FD82" s="53"/>
      <c r="FE82" s="53"/>
      <c r="FF82" s="53"/>
      <c r="FG82" s="53"/>
      <c r="FH82" s="53"/>
      <c r="FI82" s="53"/>
      <c r="FJ82" s="53"/>
      <c r="FK82" s="53"/>
      <c r="FL82" s="53"/>
      <c r="FM82" s="53"/>
      <c r="FN82" s="53"/>
      <c r="FO82" s="53"/>
      <c r="FP82" s="53"/>
      <c r="FQ82" s="53"/>
      <c r="FR82" s="53"/>
      <c r="FS82" s="53"/>
      <c r="FT82" s="53"/>
      <c r="FU82" s="53"/>
    </row>
    <row r="83" spans="1:177" s="77" customFormat="1" ht="15" customHeight="1" x14ac:dyDescent="0.35">
      <c r="A83" s="53"/>
      <c r="B83" s="80" t="s">
        <v>137</v>
      </c>
      <c r="C83" s="78"/>
      <c r="D83" s="78"/>
      <c r="E83" s="78"/>
      <c r="F83" s="79"/>
      <c r="G83" s="78"/>
      <c r="H83" s="78"/>
      <c r="I83" s="78"/>
      <c r="J83" s="78"/>
      <c r="K83" s="53"/>
      <c r="L83" s="53"/>
      <c r="M83" s="53"/>
      <c r="N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  <c r="BH83" s="53"/>
      <c r="BI83" s="53"/>
      <c r="BJ83" s="53"/>
      <c r="BK83" s="53"/>
      <c r="BL83" s="53"/>
      <c r="BM83" s="53"/>
      <c r="BN83" s="53"/>
      <c r="BO83" s="53"/>
      <c r="BP83" s="53"/>
      <c r="BQ83" s="53"/>
      <c r="BR83" s="53"/>
      <c r="BS83" s="53"/>
      <c r="BT83" s="53"/>
      <c r="BU83" s="53"/>
      <c r="BV83" s="53"/>
      <c r="BW83" s="53"/>
      <c r="BX83" s="53"/>
      <c r="BY83" s="53"/>
      <c r="BZ83" s="53"/>
      <c r="CA83" s="53"/>
      <c r="CB83" s="53"/>
      <c r="CC83" s="53"/>
      <c r="CD83" s="53"/>
      <c r="CE83" s="53"/>
      <c r="CF83" s="53"/>
      <c r="CG83" s="53"/>
      <c r="CH83" s="53"/>
      <c r="CI83" s="53"/>
      <c r="CJ83" s="53"/>
      <c r="CK83" s="53"/>
      <c r="CL83" s="53"/>
      <c r="CM83" s="53"/>
      <c r="CN83" s="53"/>
      <c r="CO83" s="53"/>
      <c r="CP83" s="53"/>
      <c r="CQ83" s="53"/>
      <c r="CR83" s="53"/>
      <c r="CS83" s="53"/>
      <c r="CT83" s="53"/>
      <c r="CU83" s="53"/>
      <c r="CV83" s="53"/>
      <c r="CW83" s="53"/>
      <c r="CX83" s="53"/>
      <c r="CY83" s="53"/>
      <c r="CZ83" s="53"/>
      <c r="DA83" s="53"/>
      <c r="DB83" s="53"/>
      <c r="DC83" s="53"/>
      <c r="DD83" s="53"/>
      <c r="DE83" s="53"/>
      <c r="DF83" s="53"/>
      <c r="DG83" s="53"/>
      <c r="DH83" s="53"/>
      <c r="DI83" s="53"/>
      <c r="DJ83" s="53"/>
      <c r="DK83" s="53"/>
      <c r="DL83" s="53"/>
      <c r="DM83" s="53"/>
      <c r="DN83" s="53"/>
      <c r="DO83" s="53"/>
      <c r="DP83" s="53"/>
      <c r="DQ83" s="53"/>
      <c r="DR83" s="53"/>
      <c r="DS83" s="53"/>
      <c r="DT83" s="53"/>
      <c r="DU83" s="53"/>
      <c r="DV83" s="53"/>
      <c r="DW83" s="53"/>
      <c r="DX83" s="53"/>
      <c r="DY83" s="53"/>
      <c r="DZ83" s="53"/>
      <c r="EA83" s="53"/>
      <c r="EB83" s="53"/>
      <c r="EC83" s="53"/>
      <c r="ED83" s="53"/>
      <c r="EE83" s="53"/>
      <c r="EF83" s="53"/>
      <c r="EG83" s="53"/>
      <c r="EH83" s="53"/>
      <c r="EI83" s="53"/>
      <c r="EJ83" s="53"/>
      <c r="EK83" s="53"/>
      <c r="EL83" s="53"/>
      <c r="EM83" s="53"/>
      <c r="EN83" s="53"/>
      <c r="EO83" s="53"/>
      <c r="EP83" s="53"/>
      <c r="EQ83" s="53"/>
      <c r="ER83" s="53"/>
      <c r="ES83" s="53"/>
      <c r="ET83" s="53"/>
      <c r="EU83" s="53"/>
      <c r="EV83" s="53"/>
      <c r="EW83" s="53"/>
      <c r="EX83" s="53"/>
      <c r="EY83" s="53"/>
      <c r="EZ83" s="53"/>
      <c r="FA83" s="53"/>
      <c r="FB83" s="53"/>
      <c r="FC83" s="53"/>
      <c r="FD83" s="53"/>
      <c r="FE83" s="53"/>
      <c r="FF83" s="53"/>
      <c r="FG83" s="53"/>
      <c r="FH83" s="53"/>
      <c r="FI83" s="53"/>
      <c r="FJ83" s="53"/>
      <c r="FK83" s="53"/>
      <c r="FL83" s="53"/>
      <c r="FM83" s="53"/>
      <c r="FN83" s="53"/>
      <c r="FO83" s="53"/>
      <c r="FP83" s="53"/>
      <c r="FQ83" s="53"/>
      <c r="FR83" s="53"/>
      <c r="FS83" s="53"/>
      <c r="FT83" s="53"/>
      <c r="FU83" s="53"/>
    </row>
    <row r="84" spans="1:177" s="77" customFormat="1" ht="15" customHeight="1" x14ac:dyDescent="0.35">
      <c r="A84" s="53"/>
      <c r="B84" s="80" t="s">
        <v>138</v>
      </c>
      <c r="C84" s="78"/>
      <c r="D84" s="78"/>
      <c r="E84" s="78"/>
      <c r="F84" s="79"/>
      <c r="G84" s="78"/>
      <c r="H84" s="78"/>
      <c r="I84" s="78"/>
      <c r="J84" s="78"/>
      <c r="K84" s="53"/>
      <c r="L84" s="53"/>
      <c r="M84" s="53"/>
      <c r="N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  <c r="BH84" s="53"/>
      <c r="BI84" s="53"/>
      <c r="BJ84" s="53"/>
      <c r="BK84" s="53"/>
      <c r="BL84" s="53"/>
      <c r="BM84" s="53"/>
      <c r="BN84" s="53"/>
      <c r="BO84" s="53"/>
      <c r="BP84" s="53"/>
      <c r="BQ84" s="53"/>
      <c r="BR84" s="53"/>
      <c r="BS84" s="53"/>
      <c r="BT84" s="53"/>
      <c r="BU84" s="53"/>
      <c r="BV84" s="53"/>
      <c r="BW84" s="53"/>
      <c r="BX84" s="53"/>
      <c r="BY84" s="53"/>
      <c r="BZ84" s="53"/>
      <c r="CA84" s="53"/>
      <c r="CB84" s="53"/>
      <c r="CC84" s="53"/>
      <c r="CD84" s="53"/>
      <c r="CE84" s="53"/>
      <c r="CF84" s="53"/>
      <c r="CG84" s="53"/>
      <c r="CH84" s="53"/>
      <c r="CI84" s="53"/>
      <c r="CJ84" s="53"/>
      <c r="CK84" s="53"/>
      <c r="CL84" s="53"/>
      <c r="CM84" s="53"/>
      <c r="CN84" s="53"/>
      <c r="CO84" s="53"/>
      <c r="CP84" s="53"/>
      <c r="CQ84" s="53"/>
      <c r="CR84" s="53"/>
      <c r="CS84" s="53"/>
      <c r="CT84" s="53"/>
      <c r="CU84" s="53"/>
      <c r="CV84" s="53"/>
      <c r="CW84" s="53"/>
      <c r="CX84" s="53"/>
      <c r="CY84" s="53"/>
      <c r="CZ84" s="53"/>
      <c r="DA84" s="53"/>
      <c r="DB84" s="53"/>
      <c r="DC84" s="53"/>
      <c r="DD84" s="53"/>
      <c r="DE84" s="53"/>
      <c r="DF84" s="53"/>
      <c r="DG84" s="53"/>
      <c r="DH84" s="53"/>
      <c r="DI84" s="53"/>
      <c r="DJ84" s="53"/>
      <c r="DK84" s="53"/>
      <c r="DL84" s="53"/>
      <c r="DM84" s="53"/>
      <c r="DN84" s="53"/>
      <c r="DO84" s="53"/>
      <c r="DP84" s="53"/>
      <c r="DQ84" s="53"/>
      <c r="DR84" s="53"/>
      <c r="DS84" s="53"/>
      <c r="DT84" s="53"/>
      <c r="DU84" s="53"/>
      <c r="DV84" s="53"/>
      <c r="DW84" s="53"/>
      <c r="DX84" s="53"/>
      <c r="DY84" s="53"/>
      <c r="DZ84" s="53"/>
      <c r="EA84" s="53"/>
      <c r="EB84" s="53"/>
      <c r="EC84" s="53"/>
      <c r="ED84" s="53"/>
      <c r="EE84" s="53"/>
      <c r="EF84" s="53"/>
      <c r="EG84" s="53"/>
      <c r="EH84" s="53"/>
      <c r="EI84" s="53"/>
      <c r="EJ84" s="53"/>
      <c r="EK84" s="53"/>
      <c r="EL84" s="53"/>
      <c r="EM84" s="53"/>
      <c r="EN84" s="53"/>
      <c r="EO84" s="53"/>
      <c r="EP84" s="53"/>
      <c r="EQ84" s="53"/>
      <c r="ER84" s="53"/>
      <c r="ES84" s="53"/>
      <c r="ET84" s="53"/>
      <c r="EU84" s="53"/>
      <c r="EV84" s="53"/>
      <c r="EW84" s="53"/>
      <c r="EX84" s="53"/>
      <c r="EY84" s="53"/>
      <c r="EZ84" s="53"/>
      <c r="FA84" s="53"/>
      <c r="FB84" s="53"/>
      <c r="FC84" s="53"/>
      <c r="FD84" s="53"/>
      <c r="FE84" s="53"/>
      <c r="FF84" s="53"/>
      <c r="FG84" s="53"/>
      <c r="FH84" s="53"/>
      <c r="FI84" s="53"/>
      <c r="FJ84" s="53"/>
      <c r="FK84" s="53"/>
      <c r="FL84" s="53"/>
      <c r="FM84" s="53"/>
      <c r="FN84" s="53"/>
      <c r="FO84" s="53"/>
      <c r="FP84" s="53"/>
      <c r="FQ84" s="53"/>
      <c r="FR84" s="53"/>
      <c r="FS84" s="53"/>
      <c r="FT84" s="53"/>
      <c r="FU84" s="53"/>
    </row>
    <row r="85" spans="1:177" s="77" customFormat="1" ht="15" customHeight="1" x14ac:dyDescent="0.35">
      <c r="A85" s="53"/>
      <c r="B85" s="80" t="s">
        <v>139</v>
      </c>
      <c r="C85" s="78"/>
      <c r="D85" s="78"/>
      <c r="E85" s="78"/>
      <c r="F85" s="79"/>
      <c r="G85" s="78"/>
      <c r="H85" s="78"/>
      <c r="I85" s="78"/>
      <c r="J85" s="78"/>
      <c r="K85" s="53"/>
      <c r="L85" s="53"/>
      <c r="M85" s="53"/>
      <c r="N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  <c r="BH85" s="53"/>
      <c r="BI85" s="53"/>
      <c r="BJ85" s="53"/>
      <c r="BK85" s="53"/>
      <c r="BL85" s="53"/>
      <c r="BM85" s="53"/>
      <c r="BN85" s="53"/>
      <c r="BO85" s="53"/>
      <c r="BP85" s="53"/>
      <c r="BQ85" s="53"/>
      <c r="BR85" s="53"/>
      <c r="BS85" s="53"/>
      <c r="BT85" s="53"/>
      <c r="BU85" s="53"/>
      <c r="BV85" s="53"/>
      <c r="BW85" s="53"/>
      <c r="BX85" s="53"/>
      <c r="BY85" s="53"/>
      <c r="BZ85" s="53"/>
      <c r="CA85" s="53"/>
      <c r="CB85" s="53"/>
      <c r="CC85" s="53"/>
      <c r="CD85" s="53"/>
      <c r="CE85" s="53"/>
      <c r="CF85" s="53"/>
      <c r="CG85" s="53"/>
      <c r="CH85" s="53"/>
      <c r="CI85" s="53"/>
      <c r="CJ85" s="53"/>
      <c r="CK85" s="53"/>
      <c r="CL85" s="53"/>
      <c r="CM85" s="53"/>
      <c r="CN85" s="53"/>
      <c r="CO85" s="53"/>
      <c r="CP85" s="53"/>
      <c r="CQ85" s="53"/>
      <c r="CR85" s="53"/>
      <c r="CS85" s="53"/>
      <c r="CT85" s="53"/>
      <c r="CU85" s="53"/>
      <c r="CV85" s="53"/>
      <c r="CW85" s="53"/>
      <c r="CX85" s="53"/>
      <c r="CY85" s="53"/>
      <c r="CZ85" s="53"/>
      <c r="DA85" s="53"/>
      <c r="DB85" s="53"/>
      <c r="DC85" s="53"/>
      <c r="DD85" s="53"/>
      <c r="DE85" s="53"/>
      <c r="DF85" s="53"/>
      <c r="DG85" s="53"/>
      <c r="DH85" s="53"/>
      <c r="DI85" s="53"/>
      <c r="DJ85" s="53"/>
      <c r="DK85" s="53"/>
      <c r="DL85" s="53"/>
      <c r="DM85" s="53"/>
      <c r="DN85" s="53"/>
      <c r="DO85" s="53"/>
      <c r="DP85" s="53"/>
      <c r="DQ85" s="53"/>
      <c r="DR85" s="53"/>
      <c r="DS85" s="53"/>
      <c r="DT85" s="53"/>
      <c r="DU85" s="53"/>
      <c r="DV85" s="53"/>
      <c r="DW85" s="53"/>
      <c r="DX85" s="53"/>
      <c r="DY85" s="53"/>
      <c r="DZ85" s="53"/>
      <c r="EA85" s="53"/>
      <c r="EB85" s="53"/>
      <c r="EC85" s="53"/>
      <c r="ED85" s="53"/>
      <c r="EE85" s="53"/>
      <c r="EF85" s="53"/>
      <c r="EG85" s="53"/>
      <c r="EH85" s="53"/>
      <c r="EI85" s="53"/>
      <c r="EJ85" s="53"/>
      <c r="EK85" s="53"/>
      <c r="EL85" s="53"/>
      <c r="EM85" s="53"/>
      <c r="EN85" s="53"/>
      <c r="EO85" s="53"/>
      <c r="EP85" s="53"/>
      <c r="EQ85" s="53"/>
      <c r="ER85" s="53"/>
      <c r="ES85" s="53"/>
      <c r="ET85" s="53"/>
      <c r="EU85" s="53"/>
      <c r="EV85" s="53"/>
      <c r="EW85" s="53"/>
      <c r="EX85" s="53"/>
      <c r="EY85" s="53"/>
      <c r="EZ85" s="53"/>
      <c r="FA85" s="53"/>
      <c r="FB85" s="53"/>
      <c r="FC85" s="53"/>
      <c r="FD85" s="53"/>
      <c r="FE85" s="53"/>
      <c r="FF85" s="53"/>
      <c r="FG85" s="53"/>
      <c r="FH85" s="53"/>
      <c r="FI85" s="53"/>
      <c r="FJ85" s="53"/>
      <c r="FK85" s="53"/>
      <c r="FL85" s="53"/>
      <c r="FM85" s="53"/>
      <c r="FN85" s="53"/>
      <c r="FO85" s="53"/>
      <c r="FP85" s="53"/>
      <c r="FQ85" s="53"/>
      <c r="FR85" s="53"/>
      <c r="FS85" s="53"/>
      <c r="FT85" s="53"/>
      <c r="FU85" s="53"/>
    </row>
    <row r="86" spans="1:177" s="77" customFormat="1" ht="15" customHeight="1" x14ac:dyDescent="0.35">
      <c r="A86" s="53"/>
      <c r="B86" s="80">
        <v>0</v>
      </c>
      <c r="C86" s="78"/>
      <c r="D86" s="84"/>
      <c r="E86" s="78"/>
      <c r="F86" s="79"/>
      <c r="G86" s="78"/>
      <c r="H86" s="78"/>
      <c r="I86" s="78"/>
      <c r="J86" s="78"/>
      <c r="K86" s="53"/>
      <c r="L86" s="53"/>
      <c r="M86" s="53"/>
      <c r="N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53"/>
      <c r="BG86" s="53"/>
      <c r="BH86" s="53"/>
      <c r="BI86" s="53"/>
      <c r="BJ86" s="53"/>
      <c r="BK86" s="53"/>
      <c r="BL86" s="53"/>
      <c r="BM86" s="53"/>
      <c r="BN86" s="53"/>
      <c r="BO86" s="53"/>
      <c r="BP86" s="53"/>
      <c r="BQ86" s="53"/>
      <c r="BR86" s="53"/>
      <c r="BS86" s="53"/>
      <c r="BT86" s="53"/>
      <c r="BU86" s="53"/>
      <c r="BV86" s="53"/>
      <c r="BW86" s="53"/>
      <c r="BX86" s="53"/>
      <c r="BY86" s="53"/>
      <c r="BZ86" s="53"/>
      <c r="CA86" s="53"/>
      <c r="CB86" s="53"/>
      <c r="CC86" s="53"/>
      <c r="CD86" s="53"/>
      <c r="CE86" s="53"/>
      <c r="CF86" s="53"/>
      <c r="CG86" s="53"/>
      <c r="CH86" s="53"/>
      <c r="CI86" s="53"/>
      <c r="CJ86" s="53"/>
      <c r="CK86" s="53"/>
      <c r="CL86" s="53"/>
      <c r="CM86" s="53"/>
      <c r="CN86" s="53"/>
      <c r="CO86" s="53"/>
      <c r="CP86" s="53"/>
      <c r="CQ86" s="53"/>
      <c r="CR86" s="53"/>
      <c r="CS86" s="53"/>
      <c r="CT86" s="53"/>
      <c r="CU86" s="53"/>
      <c r="CV86" s="53"/>
      <c r="CW86" s="53"/>
      <c r="CX86" s="53"/>
      <c r="CY86" s="53"/>
      <c r="CZ86" s="53"/>
      <c r="DA86" s="53"/>
      <c r="DB86" s="53"/>
      <c r="DC86" s="53"/>
      <c r="DD86" s="53"/>
      <c r="DE86" s="53"/>
      <c r="DF86" s="53"/>
      <c r="DG86" s="53"/>
      <c r="DH86" s="53"/>
      <c r="DI86" s="53"/>
      <c r="DJ86" s="53"/>
      <c r="DK86" s="53"/>
      <c r="DL86" s="53"/>
      <c r="DM86" s="53"/>
      <c r="DN86" s="53"/>
      <c r="DO86" s="53"/>
      <c r="DP86" s="53"/>
      <c r="DQ86" s="53"/>
      <c r="DR86" s="53"/>
      <c r="DS86" s="53"/>
      <c r="DT86" s="53"/>
      <c r="DU86" s="53"/>
      <c r="DV86" s="53"/>
      <c r="DW86" s="53"/>
      <c r="DX86" s="53"/>
      <c r="DY86" s="53"/>
      <c r="DZ86" s="53"/>
      <c r="EA86" s="53"/>
      <c r="EB86" s="53"/>
      <c r="EC86" s="53"/>
      <c r="ED86" s="53"/>
      <c r="EE86" s="53"/>
      <c r="EF86" s="53"/>
      <c r="EG86" s="53"/>
      <c r="EH86" s="53"/>
      <c r="EI86" s="53"/>
      <c r="EJ86" s="53"/>
      <c r="EK86" s="53"/>
      <c r="EL86" s="53"/>
      <c r="EM86" s="53"/>
      <c r="EN86" s="53"/>
      <c r="EO86" s="53"/>
      <c r="EP86" s="53"/>
      <c r="EQ86" s="53"/>
      <c r="ER86" s="53"/>
      <c r="ES86" s="53"/>
      <c r="ET86" s="53"/>
      <c r="EU86" s="53"/>
      <c r="EV86" s="53"/>
      <c r="EW86" s="53"/>
      <c r="EX86" s="53"/>
      <c r="EY86" s="53"/>
      <c r="EZ86" s="53"/>
      <c r="FA86" s="53"/>
      <c r="FB86" s="53"/>
      <c r="FC86" s="53"/>
      <c r="FD86" s="53"/>
      <c r="FE86" s="53"/>
      <c r="FF86" s="53"/>
      <c r="FG86" s="53"/>
      <c r="FH86" s="53"/>
      <c r="FI86" s="53"/>
      <c r="FJ86" s="53"/>
      <c r="FK86" s="53"/>
      <c r="FL86" s="53"/>
      <c r="FM86" s="53"/>
      <c r="FN86" s="53"/>
      <c r="FO86" s="53"/>
      <c r="FP86" s="53"/>
      <c r="FQ86" s="53"/>
      <c r="FR86" s="53"/>
      <c r="FS86" s="53"/>
      <c r="FT86" s="53"/>
      <c r="FU86" s="53"/>
    </row>
    <row r="87" spans="1:177" x14ac:dyDescent="0.35">
      <c r="K87" s="77"/>
      <c r="P87" s="85"/>
      <c r="Q87" s="85"/>
    </row>
  </sheetData>
  <dataConsolidate/>
  <mergeCells count="31">
    <mergeCell ref="E10:F10"/>
    <mergeCell ref="Q10:R10"/>
    <mergeCell ref="B12:C12"/>
    <mergeCell ref="B70:B72"/>
    <mergeCell ref="B76:B77"/>
    <mergeCell ref="M8:M10"/>
    <mergeCell ref="N8:N9"/>
    <mergeCell ref="O8:O10"/>
    <mergeCell ref="P8:P10"/>
    <mergeCell ref="Q8:Q9"/>
    <mergeCell ref="R8:R9"/>
    <mergeCell ref="M7:N7"/>
    <mergeCell ref="D8:D9"/>
    <mergeCell ref="E8:E9"/>
    <mergeCell ref="F8:F9"/>
    <mergeCell ref="G8:G10"/>
    <mergeCell ref="H8:H9"/>
    <mergeCell ref="I8:I10"/>
    <mergeCell ref="J8:J9"/>
    <mergeCell ref="K8:K10"/>
    <mergeCell ref="L8:L9"/>
    <mergeCell ref="B1:R1"/>
    <mergeCell ref="B2:R2"/>
    <mergeCell ref="B6:C10"/>
    <mergeCell ref="D6:D7"/>
    <mergeCell ref="E6:F6"/>
    <mergeCell ref="G6:H7"/>
    <mergeCell ref="I6:J7"/>
    <mergeCell ref="K6:O6"/>
    <mergeCell ref="P6:R7"/>
    <mergeCell ref="K7:L7"/>
  </mergeCells>
  <printOptions horizontalCentered="1"/>
  <pageMargins left="0.19685039370078741" right="0.19685039370078741" top="0.59055118110236227" bottom="0.19685039370078741" header="0" footer="0.19685039370078741"/>
  <pageSetup paperSize="9" scale="35" fitToHeight="0" orientation="landscape" r:id="rId1"/>
  <headerFooter>
    <oddFooter>&amp;C&amp;12Pág. &amp;P/&amp;N</oddFooter>
  </headerFooter>
  <rowBreaks count="1" manualBreakCount="1">
    <brk id="36" min="1" max="2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2E5C361E7E4248A70230A7E00D821C" ma:contentTypeVersion="15" ma:contentTypeDescription="Criar um novo documento." ma:contentTypeScope="" ma:versionID="021536fd5fe953a203314d5b413aabd3">
  <xsd:schema xmlns:xsd="http://www.w3.org/2001/XMLSchema" xmlns:xs="http://www.w3.org/2001/XMLSchema" xmlns:p="http://schemas.microsoft.com/office/2006/metadata/properties" xmlns:ns2="0320c702-071d-4011-91cf-0051d6ab68f5" xmlns:ns3="e6ee6660-4776-4585-bb11-ac531f3cff1e" targetNamespace="http://schemas.microsoft.com/office/2006/metadata/properties" ma:root="true" ma:fieldsID="50cecff1bdf8fabc764e630255994e65" ns2:_="" ns3:_="">
    <xsd:import namespace="0320c702-071d-4011-91cf-0051d6ab68f5"/>
    <xsd:import namespace="e6ee6660-4776-4585-bb11-ac531f3cff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0c702-071d-4011-91cf-0051d6ab6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m" ma:readOnly="false" ma:fieldId="{5cf76f15-5ced-4ddc-b409-7134ff3c332f}" ma:taxonomyMulti="true" ma:sspId="c7bac931-df5c-491a-b361-d6ab10128a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ee6660-4776-4585-bb11-ac531f3cff1e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892dfb9-79cb-4381-a269-d7604859a1de}" ma:internalName="TaxCatchAll" ma:showField="CatchAllData" ma:web="e6ee6660-4776-4585-bb11-ac531f3cff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20c702-071d-4011-91cf-0051d6ab68f5">
      <Terms xmlns="http://schemas.microsoft.com/office/infopath/2007/PartnerControls"/>
    </lcf76f155ced4ddcb4097134ff3c332f>
    <TaxCatchAll xmlns="e6ee6660-4776-4585-bb11-ac531f3cff1e" xsi:nil="true"/>
  </documentManagement>
</p:properties>
</file>

<file path=customXml/itemProps1.xml><?xml version="1.0" encoding="utf-8"?>
<ds:datastoreItem xmlns:ds="http://schemas.openxmlformats.org/officeDocument/2006/customXml" ds:itemID="{BF1AC2A3-5D1C-4640-B430-A277BE09420F}"/>
</file>

<file path=customXml/itemProps2.xml><?xml version="1.0" encoding="utf-8"?>
<ds:datastoreItem xmlns:ds="http://schemas.openxmlformats.org/officeDocument/2006/customXml" ds:itemID="{DB3382AF-389B-4ECC-BEDD-8FDAE5B39E7A}"/>
</file>

<file path=customXml/itemProps3.xml><?xml version="1.0" encoding="utf-8"?>
<ds:datastoreItem xmlns:ds="http://schemas.openxmlformats.org/officeDocument/2006/customXml" ds:itemID="{122834D0-5951-48C2-8AB0-65CD7C63CE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ProSel_OP</vt:lpstr>
      <vt:lpstr>ProSel_OP!Área_de_Impressão</vt:lpstr>
      <vt:lpstr>ProSel_OP!Títulos_de_Impressão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Bernardo</dc:creator>
  <cp:lastModifiedBy>Teresa Bernardo</cp:lastModifiedBy>
  <cp:lastPrinted>2025-04-09T16:22:23Z</cp:lastPrinted>
  <dcterms:created xsi:type="dcterms:W3CDTF">2025-04-09T16:21:01Z</dcterms:created>
  <dcterms:modified xsi:type="dcterms:W3CDTF">2025-04-09T16:23:29Z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0x010100362E5C361E7E4248A70230A7E00D821C</vt:lpwstr>
  </property>
</Properties>
</file>